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Password="F1C4" lockStructure="1"/>
  <bookViews>
    <workbookView xWindow="0" yWindow="0" windowWidth="25605" windowHeight="13395"/>
  </bookViews>
  <sheets>
    <sheet name="付属資料について" sheetId="62" r:id="rId1"/>
    <sheet name="表1" sheetId="59" r:id="rId2"/>
    <sheet name="表2A" sheetId="58" r:id="rId3"/>
    <sheet name="表2B" sheetId="57" r:id="rId4"/>
    <sheet name="表3" sheetId="56" r:id="rId5"/>
    <sheet name="表4A" sheetId="54" r:id="rId6"/>
    <sheet name="表4B" sheetId="53" r:id="rId7"/>
    <sheet name="表5A" sheetId="52" r:id="rId8"/>
    <sheet name="表5B" sheetId="51" r:id="rId9"/>
    <sheet name="表6" sheetId="50" r:id="rId10"/>
    <sheet name="表7A" sheetId="49" r:id="rId11"/>
    <sheet name="表7B" sheetId="48" r:id="rId12"/>
    <sheet name="表8" sheetId="47" r:id="rId13"/>
    <sheet name="付表4" sheetId="22" r:id="rId14"/>
    <sheet name="付表5" sheetId="23" r:id="rId15"/>
    <sheet name="付表6" sheetId="24" r:id="rId16"/>
    <sheet name="付表7" sheetId="30" r:id="rId17"/>
    <sheet name="付表8" sheetId="31" r:id="rId18"/>
    <sheet name="付表9" sheetId="32" r:id="rId19"/>
    <sheet name="付表10" sheetId="34" r:id="rId20"/>
    <sheet name="付表11" sheetId="35" r:id="rId21"/>
    <sheet name="付表12_名目" sheetId="26" r:id="rId22"/>
    <sheet name="付表12_実質" sheetId="44" r:id="rId23"/>
    <sheet name="付表13_名目" sheetId="28" r:id="rId24"/>
    <sheet name="付表13_実質" sheetId="45" r:id="rId25"/>
    <sheet name="付表14_名目" sheetId="29" r:id="rId26"/>
    <sheet name="付表14_実質" sheetId="46" r:id="rId27"/>
    <sheet name="付表15" sheetId="27" r:id="rId28"/>
    <sheet name="付表16_1" sheetId="36" r:id="rId29"/>
    <sheet name="付表16_2" sheetId="37" r:id="rId30"/>
    <sheet name="付表16_3" sheetId="38" r:id="rId31"/>
    <sheet name="付表16_4" sheetId="39" r:id="rId32"/>
    <sheet name="付表17_1" sheetId="40" r:id="rId33"/>
    <sheet name="付表17_2" sheetId="41" r:id="rId34"/>
    <sheet name="付表17_3" sheetId="42" r:id="rId35"/>
    <sheet name="付表17_4" sheetId="43" r:id="rId36"/>
  </sheets>
  <definedNames>
    <definedName name="_xlnm._FilterDatabase" localSheetId="19" hidden="1">付表10!#REF!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9" i="24" l="1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7" i="24"/>
  <c r="H79" i="24"/>
  <c r="N79" i="24"/>
  <c r="M79" i="24"/>
  <c r="N78" i="24"/>
  <c r="M78" i="24"/>
  <c r="N77" i="24"/>
  <c r="M77" i="24"/>
  <c r="N76" i="24"/>
  <c r="M76" i="24"/>
  <c r="N75" i="24"/>
  <c r="M75" i="24"/>
  <c r="O75" i="24" s="1"/>
  <c r="N74" i="24"/>
  <c r="M74" i="24"/>
  <c r="N73" i="24"/>
  <c r="O73" i="24" s="1"/>
  <c r="M73" i="24"/>
  <c r="N72" i="24"/>
  <c r="M72" i="24"/>
  <c r="O72" i="24" s="1"/>
  <c r="N71" i="24"/>
  <c r="M71" i="24"/>
  <c r="N70" i="24"/>
  <c r="O70" i="24" s="1"/>
  <c r="M70" i="24"/>
  <c r="N69" i="24"/>
  <c r="M69" i="24"/>
  <c r="N68" i="24"/>
  <c r="M68" i="24"/>
  <c r="N67" i="24"/>
  <c r="M67" i="24"/>
  <c r="O67" i="24" s="1"/>
  <c r="N66" i="24"/>
  <c r="O66" i="24" s="1"/>
  <c r="M66" i="24"/>
  <c r="N65" i="24"/>
  <c r="M65" i="24"/>
  <c r="O65" i="24" s="1"/>
  <c r="N64" i="24"/>
  <c r="M64" i="24"/>
  <c r="O64" i="24" s="1"/>
  <c r="N63" i="24"/>
  <c r="M63" i="24"/>
  <c r="O63" i="24" s="1"/>
  <c r="N62" i="24"/>
  <c r="O62" i="24" s="1"/>
  <c r="M62" i="24"/>
  <c r="N61" i="24"/>
  <c r="M61" i="24"/>
  <c r="N60" i="24"/>
  <c r="M60" i="24"/>
  <c r="O60" i="24" s="1"/>
  <c r="N59" i="24"/>
  <c r="M59" i="24"/>
  <c r="N53" i="24"/>
  <c r="O53" i="24" s="1"/>
  <c r="M53" i="24"/>
  <c r="N52" i="24"/>
  <c r="M52" i="24"/>
  <c r="N51" i="24"/>
  <c r="M51" i="24"/>
  <c r="N50" i="24"/>
  <c r="M50" i="24"/>
  <c r="O50" i="24" s="1"/>
  <c r="N49" i="24"/>
  <c r="M49" i="24"/>
  <c r="N48" i="24"/>
  <c r="M48" i="24"/>
  <c r="N47" i="24"/>
  <c r="M47" i="24"/>
  <c r="N46" i="24"/>
  <c r="M46" i="24"/>
  <c r="N45" i="24"/>
  <c r="M45" i="24"/>
  <c r="N44" i="24"/>
  <c r="M44" i="24"/>
  <c r="N43" i="24"/>
  <c r="O43" i="24" s="1"/>
  <c r="M43" i="24"/>
  <c r="N42" i="24"/>
  <c r="O42" i="24" s="1"/>
  <c r="M42" i="24"/>
  <c r="N41" i="24"/>
  <c r="M41" i="24"/>
  <c r="O41" i="24" s="1"/>
  <c r="N40" i="24"/>
  <c r="M40" i="24"/>
  <c r="N39" i="24"/>
  <c r="M39" i="24"/>
  <c r="N38" i="24"/>
  <c r="M38" i="24"/>
  <c r="N37" i="24"/>
  <c r="M37" i="24"/>
  <c r="N36" i="24"/>
  <c r="O36" i="24" s="1"/>
  <c r="M36" i="24"/>
  <c r="N35" i="24"/>
  <c r="M35" i="24"/>
  <c r="N34" i="24"/>
  <c r="O34" i="24" s="1"/>
  <c r="M34" i="24"/>
  <c r="N33" i="24"/>
  <c r="M33" i="24"/>
  <c r="H53" i="24"/>
  <c r="H51" i="24"/>
  <c r="H49" i="24"/>
  <c r="H48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N27" i="24"/>
  <c r="M27" i="24"/>
  <c r="O27" i="24" s="1"/>
  <c r="N26" i="24"/>
  <c r="M26" i="24"/>
  <c r="N25" i="24"/>
  <c r="M25" i="24"/>
  <c r="N24" i="24"/>
  <c r="O24" i="24" s="1"/>
  <c r="M24" i="24"/>
  <c r="N23" i="24"/>
  <c r="M23" i="24"/>
  <c r="N22" i="24"/>
  <c r="M22" i="24"/>
  <c r="N21" i="24"/>
  <c r="M21" i="24"/>
  <c r="N20" i="24"/>
  <c r="M20" i="24"/>
  <c r="N19" i="24"/>
  <c r="M19" i="24"/>
  <c r="N18" i="24"/>
  <c r="M18" i="24"/>
  <c r="N17" i="24"/>
  <c r="M17" i="24"/>
  <c r="N16" i="24"/>
  <c r="M16" i="24"/>
  <c r="N15" i="24"/>
  <c r="M15" i="24"/>
  <c r="N14" i="24"/>
  <c r="M14" i="24"/>
  <c r="N13" i="24"/>
  <c r="M13" i="24"/>
  <c r="N12" i="24"/>
  <c r="O12" i="24" s="1"/>
  <c r="M12" i="24"/>
  <c r="N11" i="24"/>
  <c r="M11" i="24"/>
  <c r="N10" i="24"/>
  <c r="M10" i="24"/>
  <c r="N9" i="24"/>
  <c r="O9" i="24" s="1"/>
  <c r="M9" i="24"/>
  <c r="N8" i="24"/>
  <c r="M8" i="24"/>
  <c r="N7" i="24"/>
  <c r="M7" i="24"/>
  <c r="O79" i="24"/>
  <c r="O59" i="24"/>
  <c r="O71" i="24"/>
  <c r="O77" i="24"/>
  <c r="O68" i="24"/>
  <c r="G26" i="35"/>
  <c r="F26" i="35"/>
  <c r="E26" i="35"/>
  <c r="D26" i="35"/>
  <c r="I37" i="34"/>
  <c r="J39" i="34" s="1"/>
  <c r="J41" i="34"/>
  <c r="J40" i="34"/>
  <c r="J37" i="34"/>
  <c r="I19" i="34"/>
  <c r="J20" i="34" s="1"/>
  <c r="I36" i="34"/>
  <c r="G26" i="30"/>
  <c r="F26" i="30"/>
  <c r="E26" i="30"/>
  <c r="D26" i="30"/>
  <c r="G26" i="32"/>
  <c r="F26" i="32"/>
  <c r="E26" i="32"/>
  <c r="D26" i="32"/>
  <c r="G6" i="31"/>
  <c r="F27" i="30"/>
  <c r="E27" i="30"/>
  <c r="D27" i="30"/>
  <c r="G27" i="30"/>
  <c r="J38" i="34" l="1"/>
  <c r="O14" i="24"/>
  <c r="O22" i="24"/>
  <c r="O26" i="24"/>
  <c r="O49" i="24"/>
  <c r="O7" i="24"/>
  <c r="O20" i="24"/>
  <c r="O35" i="24"/>
  <c r="O39" i="24"/>
  <c r="O46" i="24"/>
  <c r="O11" i="24"/>
  <c r="O19" i="24"/>
  <c r="O76" i="24"/>
  <c r="O23" i="24"/>
  <c r="J21" i="34"/>
  <c r="O13" i="24"/>
  <c r="O21" i="24"/>
  <c r="O25" i="24"/>
  <c r="O33" i="24"/>
  <c r="O40" i="24"/>
  <c r="O47" i="24"/>
  <c r="O51" i="24"/>
  <c r="O17" i="24"/>
  <c r="O38" i="24"/>
  <c r="O45" i="24"/>
  <c r="O52" i="24"/>
  <c r="O61" i="24"/>
  <c r="O69" i="24"/>
  <c r="J19" i="34"/>
  <c r="O18" i="24"/>
  <c r="O74" i="24"/>
  <c r="O78" i="24"/>
  <c r="O8" i="24"/>
  <c r="O15" i="24"/>
  <c r="O10" i="24"/>
  <c r="O16" i="24"/>
  <c r="O37" i="24"/>
  <c r="O44" i="24"/>
  <c r="O48" i="24"/>
</calcChain>
</file>

<file path=xl/sharedStrings.xml><?xml version="1.0" encoding="utf-8"?>
<sst xmlns="http://schemas.openxmlformats.org/spreadsheetml/2006/main" count="1948" uniqueCount="343">
  <si>
    <t>農林漁業</t>
    <rPh sb="0" eb="4">
      <t>ノウリンギョギョウ</t>
    </rPh>
    <phoneticPr fontId="1"/>
  </si>
  <si>
    <t>鉱業</t>
    <rPh sb="0" eb="2">
      <t>コウギョウ</t>
    </rPh>
    <phoneticPr fontId="1"/>
  </si>
  <si>
    <t>食料品</t>
    <rPh sb="0" eb="3">
      <t>ショクリョウヒン</t>
    </rPh>
    <phoneticPr fontId="1"/>
  </si>
  <si>
    <t>繊維・
身廻品</t>
    <rPh sb="0" eb="2">
      <t>センイ</t>
    </rPh>
    <rPh sb="4" eb="5">
      <t>ミ</t>
    </rPh>
    <rPh sb="5" eb="6">
      <t>マワリ</t>
    </rPh>
    <rPh sb="6" eb="7">
      <t>ヒン</t>
    </rPh>
    <phoneticPr fontId="1"/>
  </si>
  <si>
    <t>木材・
木製品</t>
    <rPh sb="0" eb="2">
      <t>モクザイ</t>
    </rPh>
    <rPh sb="4" eb="7">
      <t>モクセイヒン</t>
    </rPh>
    <phoneticPr fontId="1"/>
  </si>
  <si>
    <t>パルプ・紙製品</t>
    <rPh sb="4" eb="5">
      <t>カミ</t>
    </rPh>
    <rPh sb="5" eb="7">
      <t>セイヒン</t>
    </rPh>
    <phoneticPr fontId="1"/>
  </si>
  <si>
    <t>出版・
印刷</t>
    <rPh sb="0" eb="2">
      <t>シュッパン</t>
    </rPh>
    <rPh sb="4" eb="6">
      <t>インサツ</t>
    </rPh>
    <phoneticPr fontId="1"/>
  </si>
  <si>
    <t>皮革・
ゴム</t>
    <rPh sb="0" eb="2">
      <t>ヒカク</t>
    </rPh>
    <phoneticPr fontId="1"/>
  </si>
  <si>
    <t>化学</t>
    <rPh sb="0" eb="2">
      <t>カガク</t>
    </rPh>
    <phoneticPr fontId="1"/>
  </si>
  <si>
    <t>窯業・
土石製品</t>
    <rPh sb="0" eb="2">
      <t>ヨウギョウ</t>
    </rPh>
    <rPh sb="4" eb="6">
      <t>ドセキ</t>
    </rPh>
    <rPh sb="6" eb="8">
      <t>セイヒン</t>
    </rPh>
    <phoneticPr fontId="1"/>
  </si>
  <si>
    <t>金属</t>
    <rPh sb="0" eb="2">
      <t>キンゾク</t>
    </rPh>
    <phoneticPr fontId="1"/>
  </si>
  <si>
    <t>機械</t>
    <rPh sb="0" eb="2">
      <t>キカイ</t>
    </rPh>
    <phoneticPr fontId="1"/>
  </si>
  <si>
    <t>その他の製造品</t>
    <rPh sb="2" eb="3">
      <t>タ</t>
    </rPh>
    <rPh sb="4" eb="7">
      <t>セイゾウヒン</t>
    </rPh>
    <phoneticPr fontId="1"/>
  </si>
  <si>
    <t>建築・
土木</t>
    <rPh sb="0" eb="2">
      <t>ケンチク</t>
    </rPh>
    <rPh sb="4" eb="6">
      <t>ドボク</t>
    </rPh>
    <phoneticPr fontId="1"/>
  </si>
  <si>
    <t>電力・
ガス・
水道</t>
    <rPh sb="0" eb="2">
      <t>デンリョク</t>
    </rPh>
    <rPh sb="8" eb="10">
      <t>スイドウ</t>
    </rPh>
    <phoneticPr fontId="1"/>
  </si>
  <si>
    <t>商業・
金融・
保険・
不動産</t>
    <rPh sb="0" eb="2">
      <t>ショウギョウ</t>
    </rPh>
    <rPh sb="4" eb="6">
      <t>キンユウ</t>
    </rPh>
    <rPh sb="8" eb="10">
      <t>ホケン</t>
    </rPh>
    <rPh sb="12" eb="15">
      <t>フドウサン</t>
    </rPh>
    <phoneticPr fontId="1"/>
  </si>
  <si>
    <t>運輸・
通信</t>
    <rPh sb="0" eb="2">
      <t>ウンユ</t>
    </rPh>
    <rPh sb="4" eb="6">
      <t>ツウシン</t>
    </rPh>
    <phoneticPr fontId="1"/>
  </si>
  <si>
    <t>公務</t>
    <rPh sb="0" eb="2">
      <t>コウム</t>
    </rPh>
    <phoneticPr fontId="1"/>
  </si>
  <si>
    <t>その他のサービス</t>
    <rPh sb="2" eb="3">
      <t>タ</t>
    </rPh>
    <phoneticPr fontId="1"/>
  </si>
  <si>
    <t>尾高分類</t>
    <rPh sb="0" eb="2">
      <t>オダカ</t>
    </rPh>
    <rPh sb="2" eb="4">
      <t>ブンルイ</t>
    </rPh>
    <phoneticPr fontId="1"/>
  </si>
  <si>
    <t>データ出所</t>
    <rPh sb="3" eb="5">
      <t>シュッショ</t>
    </rPh>
    <phoneticPr fontId="1"/>
  </si>
  <si>
    <t>輸入インフレータ（1970年=1.000）</t>
    <rPh sb="0" eb="2">
      <t>ユニュウ</t>
    </rPh>
    <rPh sb="13" eb="14">
      <t>ネン</t>
    </rPh>
    <phoneticPr fontId="1"/>
  </si>
  <si>
    <t>1935年</t>
    <rPh sb="4" eb="5">
      <t>ネン</t>
    </rPh>
    <phoneticPr fontId="1"/>
  </si>
  <si>
    <t>1951年</t>
    <rPh sb="4" eb="5">
      <t>ネン</t>
    </rPh>
    <phoneticPr fontId="1"/>
  </si>
  <si>
    <t>1960年</t>
    <rPh sb="4" eb="5">
      <t>ネン</t>
    </rPh>
    <phoneticPr fontId="1"/>
  </si>
  <si>
    <t>1970年</t>
    <rPh sb="4" eb="5">
      <t>ネン</t>
    </rPh>
    <phoneticPr fontId="1"/>
  </si>
  <si>
    <t>農産物（LTES）</t>
    <rPh sb="0" eb="3">
      <t>ノウサンブツ</t>
    </rPh>
    <phoneticPr fontId="1"/>
  </si>
  <si>
    <t>鉱産物（LTES）</t>
    <rPh sb="0" eb="3">
      <t>コウサンブツ</t>
    </rPh>
    <phoneticPr fontId="1"/>
  </si>
  <si>
    <t>加工食料品（LTES）</t>
    <rPh sb="0" eb="2">
      <t>カコウ</t>
    </rPh>
    <rPh sb="2" eb="5">
      <t>ショクリョウヒン</t>
    </rPh>
    <phoneticPr fontId="1"/>
  </si>
  <si>
    <t>繊維・見廻品</t>
    <rPh sb="0" eb="2">
      <t>センイ</t>
    </rPh>
    <rPh sb="3" eb="6">
      <t>ミマワリヒ</t>
    </rPh>
    <phoneticPr fontId="1"/>
  </si>
  <si>
    <t>繊維品（LTES)</t>
    <rPh sb="0" eb="2">
      <t>センイ</t>
    </rPh>
    <rPh sb="2" eb="3">
      <t>ヒン</t>
    </rPh>
    <phoneticPr fontId="1"/>
  </si>
  <si>
    <t>木材・木製品</t>
    <rPh sb="0" eb="2">
      <t>モクザイ</t>
    </rPh>
    <rPh sb="3" eb="6">
      <t>モクセイヒン</t>
    </rPh>
    <phoneticPr fontId="1"/>
  </si>
  <si>
    <t>独自計算（貿易統計）</t>
    <rPh sb="0" eb="2">
      <t>ドクジ</t>
    </rPh>
    <rPh sb="2" eb="4">
      <t>ケイサン</t>
    </rPh>
    <rPh sb="5" eb="7">
      <t>ボウエキ</t>
    </rPh>
    <rPh sb="7" eb="9">
      <t>トウケイ</t>
    </rPh>
    <phoneticPr fontId="1"/>
  </si>
  <si>
    <t>木材（日銀）</t>
    <rPh sb="0" eb="2">
      <t>モクザイ</t>
    </rPh>
    <rPh sb="3" eb="5">
      <t>ニチギン</t>
    </rPh>
    <phoneticPr fontId="1"/>
  </si>
  <si>
    <t>パルプ・紙製品</t>
    <rPh sb="4" eb="7">
      <t>カミセイヒン</t>
    </rPh>
    <phoneticPr fontId="1"/>
  </si>
  <si>
    <t>パルプ（日銀）</t>
    <rPh sb="4" eb="6">
      <t>ニチギン</t>
    </rPh>
    <phoneticPr fontId="1"/>
  </si>
  <si>
    <t>出版・印刷</t>
    <rPh sb="0" eb="2">
      <t>シュッパン</t>
    </rPh>
    <rPh sb="3" eb="5">
      <t>インサツ</t>
    </rPh>
    <phoneticPr fontId="1"/>
  </si>
  <si>
    <t>雑製品（LTES）</t>
    <rPh sb="0" eb="1">
      <t>ザツ</t>
    </rPh>
    <rPh sb="1" eb="3">
      <t>セイヒン</t>
    </rPh>
    <phoneticPr fontId="1"/>
  </si>
  <si>
    <t>皮革・ゴム</t>
    <rPh sb="0" eb="2">
      <t>ヒカク</t>
    </rPh>
    <phoneticPr fontId="1"/>
  </si>
  <si>
    <t>化学品（LTES）</t>
    <rPh sb="0" eb="3">
      <t>カガクヒン</t>
    </rPh>
    <phoneticPr fontId="1"/>
  </si>
  <si>
    <t>窯業・土石製品</t>
    <rPh sb="0" eb="2">
      <t>ヨウギョウ</t>
    </rPh>
    <rPh sb="3" eb="7">
      <t>ドセキセイヒン</t>
    </rPh>
    <phoneticPr fontId="1"/>
  </si>
  <si>
    <t>窯業品（LTES）</t>
    <rPh sb="0" eb="2">
      <t>ヨウギョウ</t>
    </rPh>
    <rPh sb="2" eb="3">
      <t>ヒン</t>
    </rPh>
    <phoneticPr fontId="1"/>
  </si>
  <si>
    <t>金属品（LTES）</t>
    <rPh sb="0" eb="2">
      <t>キンゾク</t>
    </rPh>
    <rPh sb="2" eb="3">
      <t>ヒン</t>
    </rPh>
    <phoneticPr fontId="1"/>
  </si>
  <si>
    <t>機械（LTES）</t>
    <rPh sb="0" eb="2">
      <t>キカイ</t>
    </rPh>
    <phoneticPr fontId="1"/>
  </si>
  <si>
    <t>建築・土木</t>
    <rPh sb="0" eb="2">
      <t>ケンチク</t>
    </rPh>
    <rPh sb="3" eb="5">
      <t>ドボク</t>
    </rPh>
    <phoneticPr fontId="1"/>
  </si>
  <si>
    <t>-</t>
  </si>
  <si>
    <t>-</t>
    <phoneticPr fontId="1"/>
  </si>
  <si>
    <t>電力・ガス・水道</t>
    <rPh sb="0" eb="2">
      <t>デンリョク</t>
    </rPh>
    <rPh sb="6" eb="8">
      <t>スイドウ</t>
    </rPh>
    <phoneticPr fontId="1"/>
  </si>
  <si>
    <t>商業・金融・保険・不動産</t>
  </si>
  <si>
    <t>運輸・通信</t>
    <rPh sb="0" eb="2">
      <t>ウンユ</t>
    </rPh>
    <rPh sb="3" eb="5">
      <t>ツウシン</t>
    </rPh>
    <phoneticPr fontId="1"/>
  </si>
  <si>
    <t>1) 1935年</t>
    <rPh sb="7" eb="8">
      <t>ネン</t>
    </rPh>
    <phoneticPr fontId="1"/>
  </si>
  <si>
    <t>国内生産</t>
    <rPh sb="0" eb="2">
      <t>コクナイ</t>
    </rPh>
    <rPh sb="2" eb="4">
      <t>セイサン</t>
    </rPh>
    <phoneticPr fontId="1"/>
  </si>
  <si>
    <t>輸出（輸出と移出の合計）</t>
    <rPh sb="0" eb="2">
      <t>ユシュツ</t>
    </rPh>
    <rPh sb="3" eb="5">
      <t>ユシュツ</t>
    </rPh>
    <rPh sb="6" eb="8">
      <t>イシュツ</t>
    </rPh>
    <rPh sb="9" eb="11">
      <t>ゴウケイ</t>
    </rPh>
    <phoneticPr fontId="1"/>
  </si>
  <si>
    <t>輸入（絶対値）</t>
    <rPh sb="0" eb="2">
      <t>ユニュウ</t>
    </rPh>
    <rPh sb="3" eb="6">
      <t>ゼッタイチ</t>
    </rPh>
    <phoneticPr fontId="1"/>
  </si>
  <si>
    <t>中間需要</t>
    <rPh sb="0" eb="2">
      <t>チュウカン</t>
    </rPh>
    <rPh sb="2" eb="4">
      <t>ジュヨウ</t>
    </rPh>
    <phoneticPr fontId="1"/>
  </si>
  <si>
    <t>名目</t>
    <rPh sb="0" eb="2">
      <t>メイモク</t>
    </rPh>
    <phoneticPr fontId="1"/>
  </si>
  <si>
    <t>インフレータ</t>
    <phoneticPr fontId="1"/>
  </si>
  <si>
    <t>実質</t>
    <rPh sb="0" eb="2">
      <t>ジッシツ</t>
    </rPh>
    <phoneticPr fontId="1"/>
  </si>
  <si>
    <t>農林漁業</t>
  </si>
  <si>
    <t>鉱業</t>
  </si>
  <si>
    <t>食料品</t>
  </si>
  <si>
    <t>繊維・身廻品</t>
  </si>
  <si>
    <t>木材・木製品</t>
  </si>
  <si>
    <t>パルプ・紙製品</t>
  </si>
  <si>
    <t>出版・印刷</t>
  </si>
  <si>
    <t>皮革・ゴム</t>
  </si>
  <si>
    <t>化学</t>
  </si>
  <si>
    <t>窯業・土石製品</t>
  </si>
  <si>
    <t>金属</t>
  </si>
  <si>
    <t>機械</t>
  </si>
  <si>
    <t>その他の製造品</t>
  </si>
  <si>
    <t>建築・土木</t>
  </si>
  <si>
    <t>電力・ガス・水道</t>
  </si>
  <si>
    <t>運輸・通信</t>
  </si>
  <si>
    <t>公務</t>
  </si>
  <si>
    <t>その他のサービス</t>
  </si>
  <si>
    <t>事務用品・梱包</t>
  </si>
  <si>
    <t>分類不明</t>
  </si>
  <si>
    <t>注）名目（100万円）、実質（1970年価格評価、100万円）、インフレータは1970年=1.000である。</t>
    <rPh sb="0" eb="1">
      <t>チュウ</t>
    </rPh>
    <rPh sb="2" eb="4">
      <t>メイモク</t>
    </rPh>
    <rPh sb="8" eb="10">
      <t>マンエン</t>
    </rPh>
    <rPh sb="12" eb="14">
      <t>ジッシツ</t>
    </rPh>
    <rPh sb="19" eb="20">
      <t>ネン</t>
    </rPh>
    <rPh sb="20" eb="22">
      <t>カカク</t>
    </rPh>
    <rPh sb="22" eb="24">
      <t>ヒョウカ</t>
    </rPh>
    <rPh sb="28" eb="30">
      <t>マンエン</t>
    </rPh>
    <rPh sb="43" eb="44">
      <t>ネン</t>
    </rPh>
    <phoneticPr fontId="1"/>
  </si>
  <si>
    <t>2) 1951年</t>
    <rPh sb="7" eb="8">
      <t>ネン</t>
    </rPh>
    <phoneticPr fontId="1"/>
  </si>
  <si>
    <t>輸出（輸出と特需の合計）</t>
    <rPh sb="0" eb="2">
      <t>ユシュツ</t>
    </rPh>
    <rPh sb="3" eb="5">
      <t>ユシュツ</t>
    </rPh>
    <rPh sb="6" eb="8">
      <t>トクジュ</t>
    </rPh>
    <rPh sb="9" eb="11">
      <t>ゴウケイ</t>
    </rPh>
    <phoneticPr fontId="1"/>
  </si>
  <si>
    <t>3) 1960年</t>
    <rPh sb="7" eb="8">
      <t>ネン</t>
    </rPh>
    <phoneticPr fontId="1"/>
  </si>
  <si>
    <t>計（20、21を除く）</t>
    <rPh sb="0" eb="1">
      <t>ケイ</t>
    </rPh>
    <rPh sb="8" eb="9">
      <t>ノゾ</t>
    </rPh>
    <phoneticPr fontId="1"/>
  </si>
  <si>
    <t>計</t>
    <rPh sb="0" eb="1">
      <t>ケイ</t>
    </rPh>
    <phoneticPr fontId="1"/>
  </si>
  <si>
    <t>繊維部門
への投入</t>
    <rPh sb="0" eb="2">
      <t>センイ</t>
    </rPh>
    <rPh sb="2" eb="4">
      <t>ブモン</t>
    </rPh>
    <rPh sb="7" eb="9">
      <t>トウニュウ</t>
    </rPh>
    <phoneticPr fontId="1"/>
  </si>
  <si>
    <t>国内需要</t>
    <rPh sb="0" eb="2">
      <t>コクナイ</t>
    </rPh>
    <rPh sb="2" eb="4">
      <t>ジュヨウ</t>
    </rPh>
    <phoneticPr fontId="1"/>
  </si>
  <si>
    <t>（控除）
輸入</t>
    <rPh sb="1" eb="3">
      <t>コウジョ</t>
    </rPh>
    <rPh sb="5" eb="7">
      <t>ユニュウ</t>
    </rPh>
    <phoneticPr fontId="1"/>
  </si>
  <si>
    <t>輸入インフレータ
（1970年=1.000）</t>
    <rPh sb="0" eb="2">
      <t>ユニュウ</t>
    </rPh>
    <rPh sb="14" eb="15">
      <t>ネン</t>
    </rPh>
    <phoneticPr fontId="1"/>
  </si>
  <si>
    <t>食用農産物</t>
    <rPh sb="0" eb="2">
      <t>ショクヨウ</t>
    </rPh>
    <rPh sb="2" eb="5">
      <t>ノウサンブツ</t>
    </rPh>
    <phoneticPr fontId="1"/>
  </si>
  <si>
    <t>繊維原料農産物</t>
    <rPh sb="0" eb="2">
      <t>センイ</t>
    </rPh>
    <rPh sb="2" eb="4">
      <t>ゲンリョウ</t>
    </rPh>
    <rPh sb="4" eb="7">
      <t>ノウサンブツ</t>
    </rPh>
    <phoneticPr fontId="1"/>
  </si>
  <si>
    <t>ゴム原料農産物</t>
    <rPh sb="2" eb="4">
      <t>ゲンリョウ</t>
    </rPh>
    <rPh sb="4" eb="7">
      <t>ノウサンブツ</t>
    </rPh>
    <phoneticPr fontId="1"/>
  </si>
  <si>
    <t>皮革原料農産物</t>
    <rPh sb="0" eb="2">
      <t>ヒカク</t>
    </rPh>
    <rPh sb="2" eb="4">
      <t>ゲンリョウ</t>
    </rPh>
    <rPh sb="4" eb="7">
      <t>ノウサンブツ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</si>
  <si>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</si>
  <si>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</si>
  <si>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注）輸入インフレータはLTES『貿易と国際収支』第6表の繊維原料から作成。</t>
    <rPh sb="0" eb="1">
      <t>チュウ</t>
    </rPh>
    <rPh sb="2" eb="4">
      <t>ユニュウ</t>
    </rPh>
    <rPh sb="16" eb="18">
      <t>ボウエキ</t>
    </rPh>
    <rPh sb="19" eb="21">
      <t>コクサイ</t>
    </rPh>
    <rPh sb="21" eb="23">
      <t>シュウシ</t>
    </rPh>
    <rPh sb="24" eb="25">
      <t>ダイ</t>
    </rPh>
    <rPh sb="26" eb="27">
      <t>ヒョウ</t>
    </rPh>
    <rPh sb="28" eb="30">
      <t>センイ</t>
    </rPh>
    <rPh sb="30" eb="32">
      <t>ゲンリョウ</t>
    </rPh>
    <rPh sb="34" eb="36">
      <t>サクセイ</t>
    </rPh>
    <phoneticPr fontId="1"/>
  </si>
  <si>
    <t>『日本経済の産業連関分析』
における分類</t>
    <rPh sb="1" eb="3">
      <t>ニホン</t>
    </rPh>
    <rPh sb="3" eb="5">
      <t>ケイザイ</t>
    </rPh>
    <rPh sb="6" eb="8">
      <t>サンギョウ</t>
    </rPh>
    <rPh sb="8" eb="10">
      <t>レンカン</t>
    </rPh>
    <rPh sb="10" eb="12">
      <t>ブンセキ</t>
    </rPh>
    <rPh sb="18" eb="20">
      <t>ブンルイ</t>
    </rPh>
    <phoneticPr fontId="1"/>
  </si>
  <si>
    <t>就業者総数
（人）</t>
    <rPh sb="0" eb="3">
      <t>シュウギョウシャ</t>
    </rPh>
    <rPh sb="3" eb="5">
      <t>ソウスウ</t>
    </rPh>
    <rPh sb="7" eb="8">
      <t>ニン</t>
    </rPh>
    <phoneticPr fontId="1"/>
  </si>
  <si>
    <t>石炭、亜炭</t>
    <rPh sb="0" eb="2">
      <t>セキタン</t>
    </rPh>
    <rPh sb="3" eb="5">
      <t>アタン</t>
    </rPh>
    <phoneticPr fontId="1"/>
  </si>
  <si>
    <t>原油、天然ガス</t>
    <rPh sb="0" eb="2">
      <t>ゲンユ</t>
    </rPh>
    <rPh sb="3" eb="5">
      <t>テンネン</t>
    </rPh>
    <phoneticPr fontId="1"/>
  </si>
  <si>
    <t>鉄鉱石</t>
    <rPh sb="0" eb="3">
      <t>テッコウセキ</t>
    </rPh>
    <phoneticPr fontId="1"/>
  </si>
  <si>
    <t>非鉄金属鉱物</t>
    <rPh sb="0" eb="2">
      <t>ヒテツ</t>
    </rPh>
    <rPh sb="2" eb="4">
      <t>キンゾク</t>
    </rPh>
    <rPh sb="4" eb="6">
      <t>コウブツ</t>
    </rPh>
    <phoneticPr fontId="1"/>
  </si>
  <si>
    <t>非金属鉱物</t>
    <rPh sb="0" eb="1">
      <t>ヒ</t>
    </rPh>
    <rPh sb="1" eb="3">
      <t>キンゾク</t>
    </rPh>
    <rPh sb="3" eb="5">
      <t>コウブツ</t>
    </rPh>
    <phoneticPr fontId="1"/>
  </si>
  <si>
    <t>繊維・身廻品</t>
    <rPh sb="0" eb="2">
      <t>センイ</t>
    </rPh>
    <rPh sb="3" eb="4">
      <t>ミ</t>
    </rPh>
    <rPh sb="4" eb="5">
      <t>カイ</t>
    </rPh>
    <rPh sb="5" eb="6">
      <t>ヒン</t>
    </rPh>
    <phoneticPr fontId="1"/>
  </si>
  <si>
    <t>繊維</t>
    <rPh sb="0" eb="2">
      <t>センイ</t>
    </rPh>
    <phoneticPr fontId="1"/>
  </si>
  <si>
    <t>製材、木製品</t>
    <rPh sb="0" eb="2">
      <t>セイザイ</t>
    </rPh>
    <rPh sb="3" eb="6">
      <t>モクセイヒン</t>
    </rPh>
    <phoneticPr fontId="1"/>
  </si>
  <si>
    <t>昭和26年事業所統計</t>
    <rPh sb="0" eb="2">
      <t>ショウワ</t>
    </rPh>
    <rPh sb="4" eb="5">
      <t>ネン</t>
    </rPh>
    <rPh sb="5" eb="8">
      <t>ジギョウショ</t>
    </rPh>
    <rPh sb="8" eb="10">
      <t>トウケイ</t>
    </rPh>
    <phoneticPr fontId="1"/>
  </si>
  <si>
    <t>従業者数（人）</t>
    <rPh sb="0" eb="1">
      <t>ジュウ</t>
    </rPh>
    <rPh sb="1" eb="4">
      <t>ギョウシャスウ</t>
    </rPh>
    <rPh sb="5" eb="6">
      <t>ニン</t>
    </rPh>
    <phoneticPr fontId="1"/>
  </si>
  <si>
    <t>（%）</t>
    <phoneticPr fontId="1"/>
  </si>
  <si>
    <t>パルプ、紙、出版印刷</t>
    <rPh sb="4" eb="5">
      <t>カミ</t>
    </rPh>
    <rPh sb="6" eb="8">
      <t>シュッパン</t>
    </rPh>
    <rPh sb="8" eb="10">
      <t>インサツ</t>
    </rPh>
    <phoneticPr fontId="1"/>
  </si>
  <si>
    <t>⇔</t>
    <phoneticPr fontId="1"/>
  </si>
  <si>
    <t>a, bの合計</t>
    <rPh sb="5" eb="7">
      <t>ゴウケイ</t>
    </rPh>
    <phoneticPr fontId="1"/>
  </si>
  <si>
    <t>a 紙及び類似品製造業</t>
    <rPh sb="2" eb="3">
      <t>カミ</t>
    </rPh>
    <rPh sb="3" eb="4">
      <t>オヨ</t>
    </rPh>
    <rPh sb="5" eb="7">
      <t>ルイジ</t>
    </rPh>
    <rPh sb="7" eb="8">
      <t>ヒン</t>
    </rPh>
    <rPh sb="8" eb="11">
      <t>セイゾウギョウ</t>
    </rPh>
    <phoneticPr fontId="1"/>
  </si>
  <si>
    <t>b 印刷、出版及び類似産業</t>
    <rPh sb="2" eb="4">
      <t>インサツ</t>
    </rPh>
    <rPh sb="5" eb="7">
      <t>シュッパン</t>
    </rPh>
    <rPh sb="7" eb="8">
      <t>オヨ</t>
    </rPh>
    <rPh sb="9" eb="11">
      <t>ルイジ</t>
    </rPh>
    <rPh sb="11" eb="13">
      <t>サンギョウ</t>
    </rPh>
    <phoneticPr fontId="1"/>
  </si>
  <si>
    <t>石炭製品</t>
    <rPh sb="0" eb="2">
      <t>セキタン</t>
    </rPh>
    <rPh sb="2" eb="4">
      <t>セイヒン</t>
    </rPh>
    <phoneticPr fontId="1"/>
  </si>
  <si>
    <t>石油製品</t>
    <rPh sb="0" eb="2">
      <t>セキユ</t>
    </rPh>
    <rPh sb="2" eb="4">
      <t>セイヒン</t>
    </rPh>
    <phoneticPr fontId="1"/>
  </si>
  <si>
    <t>ゴム製品</t>
    <rPh sb="2" eb="4">
      <t>セイヒン</t>
    </rPh>
    <phoneticPr fontId="1"/>
  </si>
  <si>
    <t>皮革、皮革製品</t>
    <rPh sb="0" eb="2">
      <t>ヒカク</t>
    </rPh>
    <rPh sb="3" eb="5">
      <t>ヒカク</t>
    </rPh>
    <rPh sb="5" eb="7">
      <t>セイヒン</t>
    </rPh>
    <phoneticPr fontId="1"/>
  </si>
  <si>
    <t>窯業、土石製品</t>
    <rPh sb="0" eb="2">
      <t>ヨウギョウ</t>
    </rPh>
    <rPh sb="3" eb="5">
      <t>ドセキ</t>
    </rPh>
    <rPh sb="5" eb="7">
      <t>セイヒン</t>
    </rPh>
    <phoneticPr fontId="1"/>
  </si>
  <si>
    <t>鉄鋼</t>
    <rPh sb="0" eb="2">
      <t>テッコウ</t>
    </rPh>
    <phoneticPr fontId="1"/>
  </si>
  <si>
    <t>非鉄金属</t>
    <rPh sb="0" eb="2">
      <t>ヒテツ</t>
    </rPh>
    <rPh sb="2" eb="4">
      <t>キンゾク</t>
    </rPh>
    <phoneticPr fontId="1"/>
  </si>
  <si>
    <t>その他の製造業</t>
    <rPh sb="2" eb="3">
      <t>タ</t>
    </rPh>
    <rPh sb="4" eb="7">
      <t>セイゾウギョウ</t>
    </rPh>
    <phoneticPr fontId="1"/>
  </si>
  <si>
    <t>ガス</t>
    <phoneticPr fontId="1"/>
  </si>
  <si>
    <t>電力</t>
    <rPh sb="0" eb="2">
      <t>デンリョク</t>
    </rPh>
    <phoneticPr fontId="1"/>
  </si>
  <si>
    <t>運輸、通信</t>
    <rPh sb="0" eb="2">
      <t>ウンユ</t>
    </rPh>
    <rPh sb="3" eb="5">
      <t>ツウシン</t>
    </rPh>
    <phoneticPr fontId="1"/>
  </si>
  <si>
    <t>建設補修</t>
    <rPh sb="0" eb="2">
      <t>ケンセツ</t>
    </rPh>
    <rPh sb="2" eb="4">
      <t>ホシュウ</t>
    </rPh>
    <phoneticPr fontId="1"/>
  </si>
  <si>
    <t>商業</t>
    <rPh sb="0" eb="2">
      <t>ショウギョウ</t>
    </rPh>
    <phoneticPr fontId="1"/>
  </si>
  <si>
    <t>卸売及び小売業（飲食店除く）</t>
    <rPh sb="0" eb="2">
      <t>オロシウリ</t>
    </rPh>
    <rPh sb="2" eb="3">
      <t>オヨ</t>
    </rPh>
    <rPh sb="4" eb="7">
      <t>コウリギョウ</t>
    </rPh>
    <rPh sb="8" eb="10">
      <t>インショク</t>
    </rPh>
    <rPh sb="10" eb="11">
      <t>テン</t>
    </rPh>
    <rPh sb="11" eb="12">
      <t>ノゾ</t>
    </rPh>
    <phoneticPr fontId="1"/>
  </si>
  <si>
    <t>金融、不動産、サービス</t>
    <rPh sb="0" eb="2">
      <t>キンユウ</t>
    </rPh>
    <rPh sb="3" eb="6">
      <t>フドウサン</t>
    </rPh>
    <phoneticPr fontId="1"/>
  </si>
  <si>
    <t>c, d, e, fの合計</t>
    <rPh sb="11" eb="13">
      <t>ゴウケイ</t>
    </rPh>
    <phoneticPr fontId="1"/>
  </si>
  <si>
    <t>c 金融及び保険業</t>
    <rPh sb="2" eb="4">
      <t>キンユウ</t>
    </rPh>
    <rPh sb="4" eb="5">
      <t>オヨ</t>
    </rPh>
    <rPh sb="6" eb="9">
      <t>ホケンギョウ</t>
    </rPh>
    <phoneticPr fontId="1"/>
  </si>
  <si>
    <t>d 不動産業</t>
    <rPh sb="2" eb="5">
      <t>フドウサン</t>
    </rPh>
    <rPh sb="5" eb="6">
      <t>ギョウ</t>
    </rPh>
    <phoneticPr fontId="1"/>
  </si>
  <si>
    <t>e サービス業</t>
    <rPh sb="6" eb="7">
      <t>ギョウ</t>
    </rPh>
    <phoneticPr fontId="1"/>
  </si>
  <si>
    <t>f 飲食店</t>
    <rPh sb="2" eb="4">
      <t>インショク</t>
    </rPh>
    <rPh sb="4" eb="5">
      <t>テン</t>
    </rPh>
    <phoneticPr fontId="1"/>
  </si>
  <si>
    <t>政府</t>
    <rPh sb="0" eb="2">
      <t>セイフ</t>
    </rPh>
    <phoneticPr fontId="1"/>
  </si>
  <si>
    <t>繊維・身廻品</t>
    <rPh sb="0" eb="2">
      <t>センイ</t>
    </rPh>
    <rPh sb="3" eb="4">
      <t>シン</t>
    </rPh>
    <rPh sb="4" eb="5">
      <t>カイ</t>
    </rPh>
    <rPh sb="5" eb="6">
      <t>ヒン</t>
    </rPh>
    <phoneticPr fontId="1"/>
  </si>
  <si>
    <t>事務用品・梱包</t>
    <rPh sb="0" eb="4">
      <t>ジムヨウヒン</t>
    </rPh>
    <rPh sb="5" eb="7">
      <t>コンポウ</t>
    </rPh>
    <phoneticPr fontId="1"/>
  </si>
  <si>
    <t>分類不明</t>
    <rPh sb="0" eb="2">
      <t>ブンルイ</t>
    </rPh>
    <rPh sb="2" eb="4">
      <t>フメイ</t>
    </rPh>
    <phoneticPr fontId="1"/>
  </si>
  <si>
    <t>農林
漁業</t>
    <phoneticPr fontId="1"/>
  </si>
  <si>
    <t>繊維・
身廻品</t>
    <phoneticPr fontId="1"/>
  </si>
  <si>
    <t>木材・
木製品</t>
    <phoneticPr fontId="1"/>
  </si>
  <si>
    <t>パルプ・
紙製品</t>
    <phoneticPr fontId="1"/>
  </si>
  <si>
    <t>出版・
印刷</t>
    <phoneticPr fontId="1"/>
  </si>
  <si>
    <t>皮革・
ゴム</t>
    <phoneticPr fontId="1"/>
  </si>
  <si>
    <t>窯業・
土石製品</t>
    <phoneticPr fontId="1"/>
  </si>
  <si>
    <t>その他の
製造品</t>
    <phoneticPr fontId="1"/>
  </si>
  <si>
    <t>建築・
土木</t>
    <phoneticPr fontId="1"/>
  </si>
  <si>
    <t>電力・
ガス・
水道</t>
    <phoneticPr fontId="1"/>
  </si>
  <si>
    <t>商業・
金融・
保険・
不動産</t>
    <phoneticPr fontId="1"/>
  </si>
  <si>
    <t>運輸・
通信</t>
    <phoneticPr fontId="1"/>
  </si>
  <si>
    <t>事務用品
・梱包</t>
    <phoneticPr fontId="1"/>
  </si>
  <si>
    <t>内生部門計</t>
  </si>
  <si>
    <t>民間消費
支出</t>
    <phoneticPr fontId="1"/>
  </si>
  <si>
    <t>一般政府
消費支出</t>
    <phoneticPr fontId="1"/>
  </si>
  <si>
    <t>国内
総固定
資本形成</t>
    <phoneticPr fontId="1"/>
  </si>
  <si>
    <t>在庫純増</t>
  </si>
  <si>
    <t>移出</t>
    <rPh sb="0" eb="2">
      <t>イシュツ</t>
    </rPh>
    <phoneticPr fontId="1"/>
  </si>
  <si>
    <t>輸出</t>
    <rPh sb="0" eb="2">
      <t>ユシュツ</t>
    </rPh>
    <phoneticPr fontId="1"/>
  </si>
  <si>
    <t>輸入計</t>
  </si>
  <si>
    <t>国内
総支出</t>
    <phoneticPr fontId="1"/>
  </si>
  <si>
    <t>国内
生産額</t>
    <phoneticPr fontId="1"/>
  </si>
  <si>
    <t>中間投入計</t>
  </si>
  <si>
    <t>粗付加価値（名目）</t>
  </si>
  <si>
    <t>国内生産額</t>
  </si>
  <si>
    <t>特需</t>
    <rPh sb="0" eb="2">
      <t>トクジュ</t>
    </rPh>
    <phoneticPr fontId="1"/>
  </si>
  <si>
    <t>感応度
係数</t>
    <rPh sb="0" eb="3">
      <t>カンノウド</t>
    </rPh>
    <rPh sb="4" eb="6">
      <t>ケイスウ</t>
    </rPh>
    <phoneticPr fontId="1"/>
  </si>
  <si>
    <t>計</t>
    <phoneticPr fontId="1"/>
  </si>
  <si>
    <t>影響力係数</t>
    <rPh sb="0" eb="2">
      <t>エイキョウ</t>
    </rPh>
    <rPh sb="2" eb="3">
      <t>リョク</t>
    </rPh>
    <rPh sb="3" eb="5">
      <t>ケイスウ</t>
    </rPh>
    <phoneticPr fontId="1"/>
  </si>
  <si>
    <t>商業･
金融･
保険・
不動産</t>
    <phoneticPr fontId="1"/>
  </si>
  <si>
    <t>商業･金融･保険・不動産</t>
  </si>
  <si>
    <t>鉱業</t>
    <phoneticPr fontId="1"/>
  </si>
  <si>
    <t>付表4 産業別産出インフレータ（1970年=1.000）</t>
    <rPh sb="0" eb="2">
      <t>フヒョウ</t>
    </rPh>
    <rPh sb="4" eb="6">
      <t>サンギョウ</t>
    </rPh>
    <rPh sb="6" eb="7">
      <t>ベツ</t>
    </rPh>
    <rPh sb="7" eb="9">
      <t>サンシュツ</t>
    </rPh>
    <rPh sb="20" eb="21">
      <t>ネン</t>
    </rPh>
    <phoneticPr fontId="1"/>
  </si>
  <si>
    <t>付表5 産業別輸入インフレータ（1970年=1.000）</t>
    <rPh sb="0" eb="2">
      <t>フヒョウ</t>
    </rPh>
    <rPh sb="4" eb="6">
      <t>サンギョウ</t>
    </rPh>
    <rPh sb="6" eb="7">
      <t>ベツ</t>
    </rPh>
    <rPh sb="7" eb="9">
      <t>ユニュウ</t>
    </rPh>
    <rPh sb="20" eb="21">
      <t>ネン</t>
    </rPh>
    <phoneticPr fontId="1"/>
  </si>
  <si>
    <t>付表6 中間需要インフレータ（1970年=1.000）</t>
    <rPh sb="0" eb="2">
      <t>フヒョウ</t>
    </rPh>
    <rPh sb="4" eb="6">
      <t>チュウカン</t>
    </rPh>
    <rPh sb="6" eb="8">
      <t>ジュヨウ</t>
    </rPh>
    <rPh sb="19" eb="20">
      <t>ネン</t>
    </rPh>
    <phoneticPr fontId="1"/>
  </si>
  <si>
    <t>付表7 ダブルデフレーション法による産業別実質付加価値（1970年価格、100万円）</t>
    <rPh sb="0" eb="2">
      <t>フヒョウ</t>
    </rPh>
    <rPh sb="14" eb="15">
      <t>ホウ</t>
    </rPh>
    <rPh sb="18" eb="20">
      <t>サンギョウ</t>
    </rPh>
    <rPh sb="20" eb="21">
      <t>ベツ</t>
    </rPh>
    <rPh sb="21" eb="23">
      <t>ジッシツ</t>
    </rPh>
    <rPh sb="23" eb="25">
      <t>フカ</t>
    </rPh>
    <rPh sb="25" eb="27">
      <t>カチ</t>
    </rPh>
    <rPh sb="32" eb="33">
      <t>ネン</t>
    </rPh>
    <rPh sb="33" eb="35">
      <t>カカク</t>
    </rPh>
    <rPh sb="39" eb="41">
      <t>マンエン</t>
    </rPh>
    <phoneticPr fontId="1"/>
  </si>
  <si>
    <t>付表8 経済産業省推計の「昭和26年産業連関表」（分析用36部門、100万円）による繊維部門の投入構造詳細</t>
    <rPh sb="0" eb="2">
      <t>フヒョウ</t>
    </rPh>
    <rPh sb="4" eb="6">
      <t>ケイザイ</t>
    </rPh>
    <rPh sb="6" eb="9">
      <t>サンギョウショウ</t>
    </rPh>
    <rPh sb="9" eb="11">
      <t>スイケイ</t>
    </rPh>
    <rPh sb="13" eb="15">
      <t>ショウワ</t>
    </rPh>
    <rPh sb="17" eb="18">
      <t>ネン</t>
    </rPh>
    <rPh sb="18" eb="20">
      <t>サンギョウ</t>
    </rPh>
    <rPh sb="20" eb="22">
      <t>レンカン</t>
    </rPh>
    <rPh sb="22" eb="23">
      <t>ヒョウ</t>
    </rPh>
    <rPh sb="25" eb="28">
      <t>ブンセキヨウ</t>
    </rPh>
    <rPh sb="30" eb="32">
      <t>ブモン</t>
    </rPh>
    <rPh sb="36" eb="38">
      <t>マンエン</t>
    </rPh>
    <rPh sb="42" eb="44">
      <t>センイ</t>
    </rPh>
    <rPh sb="44" eb="46">
      <t>ブモン</t>
    </rPh>
    <rPh sb="47" eb="49">
      <t>トウニュウ</t>
    </rPh>
    <rPh sb="49" eb="51">
      <t>コウゾウ</t>
    </rPh>
    <rPh sb="51" eb="53">
      <t>ショウサイ</t>
    </rPh>
    <phoneticPr fontId="1"/>
  </si>
  <si>
    <t>付表9 JIP方式による産業別実質付加価値（1970年価格、100万円）</t>
    <rPh sb="0" eb="2">
      <t>フヒョウ</t>
    </rPh>
    <rPh sb="7" eb="9">
      <t>ホウシキ</t>
    </rPh>
    <rPh sb="12" eb="14">
      <t>サンギョウ</t>
    </rPh>
    <rPh sb="14" eb="15">
      <t>ベツ</t>
    </rPh>
    <rPh sb="15" eb="17">
      <t>ジッシツ</t>
    </rPh>
    <rPh sb="17" eb="19">
      <t>フカ</t>
    </rPh>
    <rPh sb="19" eb="21">
      <t>カチ</t>
    </rPh>
    <rPh sb="26" eb="27">
      <t>ネン</t>
    </rPh>
    <rPh sb="27" eb="29">
      <t>カカク</t>
    </rPh>
    <rPh sb="33" eb="35">
      <t>マンエン</t>
    </rPh>
    <phoneticPr fontId="1"/>
  </si>
  <si>
    <t>付表10 『日本経済の産業連関分析』第4-19表と尾高分類の対応関係</t>
    <rPh sb="0" eb="2">
      <t>フヒョウ</t>
    </rPh>
    <rPh sb="6" eb="10">
      <t>ニホンケイザイ</t>
    </rPh>
    <rPh sb="11" eb="17">
      <t>サンギョウレンカンブンセキ</t>
    </rPh>
    <rPh sb="18" eb="19">
      <t>ダイ</t>
    </rPh>
    <rPh sb="23" eb="24">
      <t>ヒョウ</t>
    </rPh>
    <rPh sb="25" eb="27">
      <t>オダカ</t>
    </rPh>
    <rPh sb="27" eb="29">
      <t>ブンルイ</t>
    </rPh>
    <rPh sb="30" eb="34">
      <t>タイオウカンケイ</t>
    </rPh>
    <phoneticPr fontId="1"/>
  </si>
  <si>
    <t>付表11 産業別従業者数（人）</t>
    <rPh sb="0" eb="2">
      <t>フヒョウ</t>
    </rPh>
    <rPh sb="5" eb="8">
      <t>サンギョウベツ</t>
    </rPh>
    <rPh sb="8" eb="11">
      <t>ジュウギョウシャ</t>
    </rPh>
    <rPh sb="11" eb="12">
      <t>スウ</t>
    </rPh>
    <rPh sb="13" eb="14">
      <t>ニン</t>
    </rPh>
    <phoneticPr fontId="1"/>
  </si>
  <si>
    <t>付表12 1935年産業連関表</t>
    <rPh sb="0" eb="2">
      <t>フヒョウ</t>
    </rPh>
    <rPh sb="9" eb="10">
      <t>ネン</t>
    </rPh>
    <rPh sb="10" eb="15">
      <t>サンギョウレンカンヒョウ</t>
    </rPh>
    <phoneticPr fontId="1"/>
  </si>
  <si>
    <t>名目（100万円）</t>
  </si>
  <si>
    <t>実質（1970年価格、100万円）</t>
    <rPh sb="0" eb="2">
      <t>ジッシツ</t>
    </rPh>
    <rPh sb="7" eb="8">
      <t>ネン</t>
    </rPh>
    <rPh sb="8" eb="10">
      <t>カカク</t>
    </rPh>
    <rPh sb="14" eb="16">
      <t>マンエン</t>
    </rPh>
    <phoneticPr fontId="1"/>
  </si>
  <si>
    <t>付表12 1935年産業連関表</t>
    <rPh sb="0" eb="2">
      <t>フヒョウ</t>
    </rPh>
    <rPh sb="9" eb="10">
      <t>ネン</t>
    </rPh>
    <rPh sb="10" eb="12">
      <t>サンギョウ</t>
    </rPh>
    <rPh sb="12" eb="14">
      <t>レンカン</t>
    </rPh>
    <rPh sb="14" eb="15">
      <t>ヒョウ</t>
    </rPh>
    <phoneticPr fontId="1"/>
  </si>
  <si>
    <t>名目（100万円）</t>
    <rPh sb="0" eb="2">
      <t>メイモク</t>
    </rPh>
    <rPh sb="6" eb="8">
      <t>マンエン</t>
    </rPh>
    <phoneticPr fontId="1"/>
  </si>
  <si>
    <t>付表13 1951年産業連関表</t>
    <rPh sb="0" eb="2">
      <t>フヒョウ</t>
    </rPh>
    <rPh sb="9" eb="10">
      <t>ネン</t>
    </rPh>
    <rPh sb="10" eb="15">
      <t>サンギョウレンカンヒョウ</t>
    </rPh>
    <phoneticPr fontId="1"/>
  </si>
  <si>
    <t>付表14 1960年産業連関表</t>
    <rPh sb="0" eb="2">
      <t>フヒョウ</t>
    </rPh>
    <rPh sb="9" eb="10">
      <t>ネン</t>
    </rPh>
    <rPh sb="10" eb="15">
      <t>サンギョウレンカンヒョウ</t>
    </rPh>
    <phoneticPr fontId="1"/>
  </si>
  <si>
    <t>付表15 1970年産業連関表</t>
    <rPh sb="0" eb="2">
      <t>フヒョウ</t>
    </rPh>
    <rPh sb="9" eb="10">
      <t>ネン</t>
    </rPh>
    <rPh sb="10" eb="12">
      <t>サンギョウ</t>
    </rPh>
    <rPh sb="12" eb="14">
      <t>レンカン</t>
    </rPh>
    <phoneticPr fontId="1"/>
  </si>
  <si>
    <t>（1970年価格、100万円）</t>
  </si>
  <si>
    <t>付表16 レオンチェフ逆行列と影響力係数、感応度係数</t>
    <rPh sb="0" eb="2">
      <t>フヒョウ</t>
    </rPh>
    <rPh sb="11" eb="14">
      <t>ギャクギョウレツ</t>
    </rPh>
    <rPh sb="15" eb="17">
      <t>エイキョウ</t>
    </rPh>
    <rPh sb="17" eb="18">
      <t>リョク</t>
    </rPh>
    <rPh sb="18" eb="20">
      <t>ケイスウ</t>
    </rPh>
    <rPh sb="21" eb="24">
      <t>カンノウド</t>
    </rPh>
    <rPh sb="24" eb="26">
      <t>ケイスウ</t>
    </rPh>
    <phoneticPr fontId="1"/>
  </si>
  <si>
    <t>4) 1970年</t>
    <rPh sb="7" eb="8">
      <t>ネン</t>
    </rPh>
    <phoneticPr fontId="1"/>
  </si>
  <si>
    <t>付表17 三角化行列（名目、100万円）</t>
    <rPh sb="0" eb="2">
      <t>フヒョウ</t>
    </rPh>
    <rPh sb="5" eb="7">
      <t>サンカク</t>
    </rPh>
    <rPh sb="7" eb="8">
      <t>カ</t>
    </rPh>
    <rPh sb="8" eb="10">
      <t>ギョウレツ</t>
    </rPh>
    <rPh sb="11" eb="13">
      <t>メイモク</t>
    </rPh>
    <rPh sb="17" eb="19">
      <t>マンエン</t>
    </rPh>
    <phoneticPr fontId="1"/>
  </si>
  <si>
    <r>
      <t>　　　　　　　　　　　　　表８．三角化による産業型（</t>
    </r>
    <r>
      <rPr>
        <sz val="10"/>
        <color indexed="8"/>
        <rFont val="ＭＳ 明朝"/>
        <family val="1"/>
        <charset val="128"/>
      </rPr>
      <t>最終・中間・基礎</t>
    </r>
    <r>
      <rPr>
        <sz val="11"/>
        <color indexed="8"/>
        <rFont val="ＭＳ 明朝"/>
        <family val="1"/>
        <charset val="128"/>
      </rPr>
      <t>）の判定結果</t>
    </r>
    <rPh sb="13" eb="14">
      <t>ヒョウ</t>
    </rPh>
    <rPh sb="16" eb="18">
      <t>サンカク</t>
    </rPh>
    <rPh sb="18" eb="19">
      <t>カ</t>
    </rPh>
    <rPh sb="22" eb="24">
      <t>サンギョウ</t>
    </rPh>
    <rPh sb="24" eb="25">
      <t>カタ</t>
    </rPh>
    <rPh sb="26" eb="28">
      <t>サイシュウ</t>
    </rPh>
    <rPh sb="29" eb="31">
      <t>チュウカン</t>
    </rPh>
    <rPh sb="32" eb="34">
      <t>キソ</t>
    </rPh>
    <rPh sb="36" eb="38">
      <t>ハンテイ</t>
    </rPh>
    <rPh sb="38" eb="40">
      <t>ケッカ</t>
    </rPh>
    <phoneticPr fontId="6"/>
  </si>
  <si>
    <r>
      <rPr>
        <sz val="11"/>
        <color indexed="8"/>
        <rFont val="ＭＳ 明朝"/>
        <family val="1"/>
        <charset val="128"/>
      </rPr>
      <t>最終型</t>
    </r>
    <rPh sb="0" eb="2">
      <t>サイシュウ</t>
    </rPh>
    <rPh sb="2" eb="3">
      <t>ガタ</t>
    </rPh>
    <phoneticPr fontId="6"/>
  </si>
  <si>
    <t>ID</t>
    <phoneticPr fontId="6"/>
  </si>
  <si>
    <r>
      <t>1935</t>
    </r>
    <r>
      <rPr>
        <sz val="11"/>
        <color indexed="8"/>
        <rFont val="ＭＳ 明朝"/>
        <family val="1"/>
        <charset val="128"/>
      </rPr>
      <t>年</t>
    </r>
    <rPh sb="4" eb="5">
      <t>ネン</t>
    </rPh>
    <phoneticPr fontId="6"/>
  </si>
  <si>
    <r>
      <t>1951</t>
    </r>
    <r>
      <rPr>
        <sz val="11"/>
        <color indexed="8"/>
        <rFont val="ＭＳ 明朝"/>
        <family val="1"/>
        <charset val="128"/>
      </rPr>
      <t>年</t>
    </r>
    <rPh sb="4" eb="5">
      <t>ネン</t>
    </rPh>
    <phoneticPr fontId="6"/>
  </si>
  <si>
    <r>
      <t>1960</t>
    </r>
    <r>
      <rPr>
        <sz val="11"/>
        <color indexed="8"/>
        <rFont val="ＭＳ 明朝"/>
        <family val="1"/>
        <charset val="128"/>
      </rPr>
      <t>年</t>
    </r>
    <rPh sb="4" eb="5">
      <t>ネン</t>
    </rPh>
    <phoneticPr fontId="6"/>
  </si>
  <si>
    <r>
      <t>1970</t>
    </r>
    <r>
      <rPr>
        <sz val="11"/>
        <color indexed="8"/>
        <rFont val="ＭＳ 明朝"/>
        <family val="1"/>
        <charset val="128"/>
      </rPr>
      <t>年</t>
    </r>
    <rPh sb="4" eb="5">
      <t>ネン</t>
    </rPh>
    <phoneticPr fontId="6"/>
  </si>
  <si>
    <r>
      <rPr>
        <sz val="11"/>
        <color indexed="8"/>
        <rFont val="ＭＳ 明朝"/>
        <family val="1"/>
        <charset val="128"/>
      </rPr>
      <t>食料品</t>
    </r>
  </si>
  <si>
    <r>
      <rPr>
        <sz val="11"/>
        <color indexed="8"/>
        <rFont val="ＭＳ 明朝"/>
        <family val="1"/>
        <charset val="128"/>
      </rPr>
      <t>出版・印刷</t>
    </r>
  </si>
  <si>
    <r>
      <rPr>
        <sz val="11"/>
        <color indexed="8"/>
        <rFont val="ＭＳ 明朝"/>
        <family val="1"/>
        <charset val="128"/>
      </rPr>
      <t>繊維・身廻品</t>
    </r>
  </si>
  <si>
    <r>
      <rPr>
        <sz val="11"/>
        <color indexed="8"/>
        <rFont val="ＭＳ 明朝"/>
        <family val="1"/>
        <charset val="128"/>
      </rPr>
      <t>鉱業</t>
    </r>
  </si>
  <si>
    <r>
      <rPr>
        <sz val="11"/>
        <color indexed="8"/>
        <rFont val="ＭＳ 明朝"/>
        <family val="1"/>
        <charset val="128"/>
      </rPr>
      <t>↑</t>
    </r>
    <phoneticPr fontId="6"/>
  </si>
  <si>
    <r>
      <rPr>
        <sz val="11"/>
        <color indexed="8"/>
        <rFont val="ＭＳ 明朝"/>
        <family val="1"/>
        <charset val="128"/>
      </rPr>
      <t>農林漁業</t>
    </r>
  </si>
  <si>
    <r>
      <rPr>
        <sz val="11"/>
        <color indexed="8"/>
        <rFont val="ＭＳ 明朝"/>
        <family val="1"/>
        <charset val="128"/>
      </rPr>
      <t>パルプ・紙製品</t>
    </r>
  </si>
  <si>
    <r>
      <rPr>
        <sz val="11"/>
        <color indexed="8"/>
        <rFont val="ＭＳ 明朝"/>
        <family val="1"/>
        <charset val="128"/>
      </rPr>
      <t>建築・土木</t>
    </r>
  </si>
  <si>
    <r>
      <rPr>
        <sz val="11"/>
        <color indexed="8"/>
        <rFont val="ＭＳ 明朝"/>
        <family val="1"/>
        <charset val="128"/>
      </rPr>
      <t>窯業・土石製品</t>
    </r>
  </si>
  <si>
    <r>
      <rPr>
        <sz val="11"/>
        <color indexed="8"/>
        <rFont val="ＭＳ 明朝"/>
        <family val="1"/>
        <charset val="128"/>
      </rPr>
      <t>木材・木製品</t>
    </r>
  </si>
  <si>
    <r>
      <rPr>
        <sz val="11"/>
        <color indexed="8"/>
        <rFont val="ＭＳ 明朝"/>
        <family val="1"/>
        <charset val="128"/>
      </rPr>
      <t>その他の製造品</t>
    </r>
  </si>
  <si>
    <r>
      <rPr>
        <sz val="11"/>
        <color indexed="8"/>
        <rFont val="ＭＳ 明朝"/>
        <family val="1"/>
        <charset val="128"/>
      </rPr>
      <t>金属</t>
    </r>
  </si>
  <si>
    <r>
      <rPr>
        <sz val="11"/>
        <color indexed="8"/>
        <rFont val="ＭＳ 明朝"/>
        <family val="1"/>
        <charset val="128"/>
      </rPr>
      <t>機械</t>
    </r>
  </si>
  <si>
    <r>
      <rPr>
        <sz val="11"/>
        <color indexed="8"/>
        <rFont val="ＭＳ 明朝"/>
        <family val="1"/>
        <charset val="128"/>
      </rPr>
      <t>その他のサービス</t>
    </r>
  </si>
  <si>
    <r>
      <rPr>
        <sz val="11"/>
        <color indexed="8"/>
        <rFont val="ＭＳ 明朝"/>
        <family val="1"/>
        <charset val="128"/>
      </rPr>
      <t>皮革・ゴム</t>
    </r>
  </si>
  <si>
    <r>
      <rPr>
        <sz val="11"/>
        <color indexed="8"/>
        <rFont val="ＭＳ 明朝"/>
        <family val="1"/>
        <charset val="128"/>
      </rPr>
      <t>化学</t>
    </r>
  </si>
  <si>
    <r>
      <rPr>
        <sz val="11"/>
        <color indexed="8"/>
        <rFont val="ＭＳ 明朝"/>
        <family val="1"/>
        <charset val="128"/>
      </rPr>
      <t>電力・ガス・水道</t>
    </r>
  </si>
  <si>
    <r>
      <rPr>
        <sz val="11"/>
        <color indexed="8"/>
        <rFont val="ＭＳ 明朝"/>
        <family val="1"/>
        <charset val="128"/>
      </rPr>
      <t>↓</t>
    </r>
    <phoneticPr fontId="6"/>
  </si>
  <si>
    <r>
      <rPr>
        <sz val="11"/>
        <color indexed="8"/>
        <rFont val="ＭＳ 明朝"/>
        <family val="1"/>
        <charset val="128"/>
      </rPr>
      <t>商業･金融･保険・不動産</t>
    </r>
  </si>
  <si>
    <r>
      <rPr>
        <sz val="11"/>
        <color indexed="8"/>
        <rFont val="ＭＳ 明朝"/>
        <family val="1"/>
        <charset val="128"/>
      </rPr>
      <t>基礎型</t>
    </r>
    <rPh sb="0" eb="2">
      <t>キソ</t>
    </rPh>
    <rPh sb="2" eb="3">
      <t>ガタ</t>
    </rPh>
    <phoneticPr fontId="6"/>
  </si>
  <si>
    <r>
      <rPr>
        <sz val="11"/>
        <color indexed="8"/>
        <rFont val="ＭＳ 明朝"/>
        <family val="1"/>
        <charset val="128"/>
      </rPr>
      <t>運輸・通信</t>
    </r>
  </si>
  <si>
    <r>
      <t>1935-1951</t>
    </r>
    <r>
      <rPr>
        <sz val="11"/>
        <color indexed="8"/>
        <rFont val="ＭＳ 明朝"/>
        <family val="1"/>
        <charset val="128"/>
      </rPr>
      <t>年間</t>
    </r>
    <rPh sb="9" eb="10">
      <t>ネン</t>
    </rPh>
    <rPh sb="10" eb="11">
      <t>カン</t>
    </rPh>
    <phoneticPr fontId="6"/>
  </si>
  <si>
    <r>
      <t>1951-1960</t>
    </r>
    <r>
      <rPr>
        <sz val="11"/>
        <color indexed="8"/>
        <rFont val="ＭＳ 明朝"/>
        <family val="1"/>
        <charset val="128"/>
      </rPr>
      <t>年間</t>
    </r>
    <rPh sb="9" eb="10">
      <t>ネン</t>
    </rPh>
    <rPh sb="10" eb="11">
      <t>カン</t>
    </rPh>
    <phoneticPr fontId="6"/>
  </si>
  <si>
    <r>
      <t>1960-1970</t>
    </r>
    <r>
      <rPr>
        <sz val="11"/>
        <color indexed="8"/>
        <rFont val="ＭＳ 明朝"/>
        <family val="1"/>
        <charset val="128"/>
      </rPr>
      <t>年間</t>
    </r>
    <rPh sb="9" eb="10">
      <t>ネン</t>
    </rPh>
    <rPh sb="10" eb="11">
      <t>カン</t>
    </rPh>
    <phoneticPr fontId="6"/>
  </si>
  <si>
    <r>
      <rPr>
        <sz val="11"/>
        <color indexed="8"/>
        <rFont val="ＭＳ 明朝"/>
        <family val="1"/>
        <charset val="128"/>
      </rPr>
      <t>産業中分類</t>
    </r>
    <rPh sb="0" eb="2">
      <t>サンギョウ</t>
    </rPh>
    <rPh sb="2" eb="5">
      <t>チュウブンルイ</t>
    </rPh>
    <phoneticPr fontId="6"/>
  </si>
  <si>
    <r>
      <t>CSW</t>
    </r>
    <r>
      <rPr>
        <sz val="11"/>
        <color indexed="8"/>
        <rFont val="ＭＳ 明朝"/>
        <family val="1"/>
        <charset val="128"/>
      </rPr>
      <t>指標</t>
    </r>
    <rPh sb="3" eb="5">
      <t>シヒョウ</t>
    </rPh>
    <phoneticPr fontId="6"/>
  </si>
  <si>
    <r>
      <rPr>
        <sz val="11"/>
        <color indexed="8"/>
        <rFont val="ＭＳ 明朝"/>
        <family val="1"/>
        <charset val="128"/>
      </rPr>
      <t>分類不明</t>
    </r>
  </si>
  <si>
    <r>
      <rPr>
        <sz val="10"/>
        <color indexed="8"/>
        <rFont val="ＭＳ 明朝"/>
        <family val="1"/>
        <charset val="128"/>
      </rPr>
      <t>商業・金融・保険・不動産</t>
    </r>
  </si>
  <si>
    <r>
      <rPr>
        <sz val="11"/>
        <color indexed="8"/>
        <rFont val="ＭＳ 明朝"/>
        <family val="1"/>
        <charset val="128"/>
      </rPr>
      <t>分類不明</t>
    </r>
    <phoneticPr fontId="6"/>
  </si>
  <si>
    <r>
      <rPr>
        <sz val="10"/>
        <color indexed="8"/>
        <rFont val="ＭＳ 明朝"/>
        <family val="1"/>
        <charset val="128"/>
      </rPr>
      <t>商業・金融・保険・不動産</t>
    </r>
    <phoneticPr fontId="6"/>
  </si>
  <si>
    <r>
      <rPr>
        <sz val="11"/>
        <color indexed="8"/>
        <rFont val="ＭＳ 明朝"/>
        <family val="1"/>
        <charset val="128"/>
      </rPr>
      <t>化学</t>
    </r>
    <phoneticPr fontId="6"/>
  </si>
  <si>
    <r>
      <rPr>
        <sz val="11"/>
        <color indexed="8"/>
        <rFont val="ＭＳ 明朝"/>
        <family val="1"/>
        <charset val="128"/>
      </rPr>
      <t>その他のサービス</t>
    </r>
    <phoneticPr fontId="6"/>
  </si>
  <si>
    <r>
      <rPr>
        <sz val="11"/>
        <color indexed="8"/>
        <rFont val="ＭＳ 明朝"/>
        <family val="1"/>
        <charset val="128"/>
      </rPr>
      <t>機械</t>
    </r>
    <phoneticPr fontId="6"/>
  </si>
  <si>
    <r>
      <rPr>
        <sz val="11"/>
        <color indexed="8"/>
        <rFont val="ＭＳ 明朝"/>
        <family val="1"/>
        <charset val="128"/>
      </rPr>
      <t>その他の製造品</t>
    </r>
    <phoneticPr fontId="6"/>
  </si>
  <si>
    <r>
      <rPr>
        <sz val="11"/>
        <color indexed="8"/>
        <rFont val="ＭＳ 明朝"/>
        <family val="1"/>
        <charset val="128"/>
      </rPr>
      <t>運輸・通信</t>
    </r>
    <phoneticPr fontId="6"/>
  </si>
  <si>
    <r>
      <rPr>
        <sz val="11"/>
        <color indexed="8"/>
        <rFont val="ＭＳ 明朝"/>
        <family val="1"/>
        <charset val="128"/>
      </rPr>
      <t>食料品</t>
    </r>
    <phoneticPr fontId="6"/>
  </si>
  <si>
    <r>
      <rPr>
        <sz val="11"/>
        <color indexed="8"/>
        <rFont val="ＭＳ 明朝"/>
        <family val="1"/>
        <charset val="128"/>
      </rPr>
      <t>農林漁業</t>
    </r>
    <phoneticPr fontId="6"/>
  </si>
  <si>
    <r>
      <rPr>
        <sz val="11"/>
        <color indexed="8"/>
        <rFont val="ＭＳ 明朝"/>
        <family val="1"/>
        <charset val="128"/>
      </rPr>
      <t>出版・印刷</t>
    </r>
    <phoneticPr fontId="6"/>
  </si>
  <si>
    <r>
      <rPr>
        <sz val="11"/>
        <color indexed="8"/>
        <rFont val="ＭＳ 明朝"/>
        <family val="1"/>
        <charset val="128"/>
      </rPr>
      <t>木材・木製品</t>
    </r>
    <phoneticPr fontId="6"/>
  </si>
  <si>
    <r>
      <rPr>
        <sz val="11"/>
        <color indexed="8"/>
        <rFont val="ＭＳ 明朝"/>
        <family val="1"/>
        <charset val="128"/>
      </rPr>
      <t>電力・ガス・水道</t>
    </r>
    <phoneticPr fontId="6"/>
  </si>
  <si>
    <r>
      <rPr>
        <sz val="11"/>
        <color indexed="8"/>
        <rFont val="ＭＳ 明朝"/>
        <family val="1"/>
        <charset val="128"/>
      </rPr>
      <t>金属</t>
    </r>
    <phoneticPr fontId="6"/>
  </si>
  <si>
    <r>
      <rPr>
        <sz val="11"/>
        <color indexed="8"/>
        <rFont val="ＭＳ 明朝"/>
        <family val="1"/>
        <charset val="128"/>
      </rPr>
      <t>窯業・土石製品</t>
    </r>
    <phoneticPr fontId="6"/>
  </si>
  <si>
    <r>
      <rPr>
        <sz val="11"/>
        <color indexed="8"/>
        <rFont val="ＭＳ 明朝"/>
        <family val="1"/>
        <charset val="128"/>
      </rPr>
      <t>事務用品・梱包</t>
    </r>
  </si>
  <si>
    <r>
      <rPr>
        <sz val="11"/>
        <color indexed="8"/>
        <rFont val="ＭＳ 明朝"/>
        <family val="1"/>
        <charset val="128"/>
      </rPr>
      <t>公務</t>
    </r>
  </si>
  <si>
    <r>
      <rPr>
        <sz val="11"/>
        <color indexed="8"/>
        <rFont val="ＭＳ 明朝"/>
        <family val="1"/>
        <charset val="128"/>
      </rPr>
      <t>事務用品・梱包</t>
    </r>
    <phoneticPr fontId="6"/>
  </si>
  <si>
    <r>
      <rPr>
        <sz val="11"/>
        <color indexed="8"/>
        <rFont val="ＭＳ 明朝"/>
        <family val="1"/>
        <charset val="128"/>
      </rPr>
      <t>建築・土木</t>
    </r>
    <phoneticPr fontId="6"/>
  </si>
  <si>
    <r>
      <rPr>
        <sz val="11"/>
        <color indexed="8"/>
        <rFont val="ＭＳ 明朝"/>
        <family val="1"/>
        <charset val="128"/>
      </rPr>
      <t>繊維・身廻品</t>
    </r>
    <phoneticPr fontId="6"/>
  </si>
  <si>
    <r>
      <rPr>
        <sz val="11"/>
        <color indexed="8"/>
        <rFont val="ＭＳ 明朝"/>
        <family val="1"/>
        <charset val="128"/>
      </rPr>
      <t>鉱業</t>
    </r>
    <phoneticPr fontId="6"/>
  </si>
  <si>
    <r>
      <rPr>
        <sz val="11"/>
        <color indexed="8"/>
        <rFont val="ＭＳ 明朝"/>
        <family val="1"/>
        <charset val="128"/>
      </rPr>
      <t>公務</t>
    </r>
    <phoneticPr fontId="6"/>
  </si>
  <si>
    <r>
      <rPr>
        <sz val="11"/>
        <color indexed="8"/>
        <rFont val="ＭＳ 明朝"/>
        <family val="1"/>
        <charset val="128"/>
      </rPr>
      <t>皮革・ゴム</t>
    </r>
    <phoneticPr fontId="6"/>
  </si>
  <si>
    <r>
      <rPr>
        <sz val="11"/>
        <color indexed="8"/>
        <rFont val="ＭＳ 明朝"/>
        <family val="1"/>
        <charset val="128"/>
      </rPr>
      <t>パルプ・紙製品</t>
    </r>
    <phoneticPr fontId="6"/>
  </si>
  <si>
    <r>
      <rPr>
        <sz val="11"/>
        <color indexed="8"/>
        <rFont val="ＭＳ 明朝"/>
        <family val="1"/>
        <charset val="128"/>
      </rPr>
      <t>計</t>
    </r>
    <rPh sb="0" eb="1">
      <t>ケイ</t>
    </rPh>
    <phoneticPr fontId="6"/>
  </si>
  <si>
    <r>
      <t>（典拠）概念は</t>
    </r>
    <r>
      <rPr>
        <sz val="11"/>
        <color indexed="8"/>
        <rFont val="Century"/>
        <family val="1"/>
      </rPr>
      <t>Chenery,Shishido, and Watanabe</t>
    </r>
    <r>
      <rPr>
        <sz val="11"/>
        <color indexed="8"/>
        <rFont val="ＭＳ Ｐ明朝"/>
        <family val="1"/>
        <charset val="128"/>
      </rPr>
      <t>（</t>
    </r>
    <r>
      <rPr>
        <sz val="11"/>
        <color indexed="8"/>
        <rFont val="Century"/>
        <family val="1"/>
      </rPr>
      <t>1962</t>
    </r>
    <r>
      <rPr>
        <sz val="11"/>
        <color indexed="8"/>
        <rFont val="ＭＳ Ｐ明朝"/>
        <family val="1"/>
        <charset val="128"/>
      </rPr>
      <t>）による。</t>
    </r>
  </si>
  <si>
    <r>
      <rPr>
        <sz val="11"/>
        <color indexed="8"/>
        <rFont val="ＭＳ 明朝"/>
        <family val="1"/>
        <charset val="128"/>
      </rPr>
      <t>表７</t>
    </r>
    <r>
      <rPr>
        <sz val="11"/>
        <color rgb="FF000000"/>
        <rFont val="Century"/>
        <family val="1"/>
      </rPr>
      <t>A</t>
    </r>
    <r>
      <rPr>
        <sz val="11"/>
        <color indexed="8"/>
        <rFont val="Century"/>
        <family val="1"/>
      </rPr>
      <t>.</t>
    </r>
    <r>
      <rPr>
        <sz val="11"/>
        <color indexed="8"/>
        <rFont val="ＭＳ 明朝"/>
        <family val="1"/>
        <charset val="128"/>
      </rPr>
      <t>　技術変化の</t>
    </r>
    <r>
      <rPr>
        <sz val="11"/>
        <color indexed="8"/>
        <rFont val="Century"/>
        <family val="1"/>
      </rPr>
      <t>CSW</t>
    </r>
    <r>
      <rPr>
        <sz val="11"/>
        <color indexed="8"/>
        <rFont val="ＭＳ 明朝"/>
        <family val="1"/>
        <charset val="128"/>
      </rPr>
      <t>指標（</t>
    </r>
    <r>
      <rPr>
        <sz val="11"/>
        <color rgb="FF000000"/>
        <rFont val="Century"/>
        <family val="1"/>
      </rPr>
      <t>1970</t>
    </r>
    <r>
      <rPr>
        <sz val="11"/>
        <color indexed="8"/>
        <rFont val="ＭＳ 明朝"/>
        <family val="1"/>
        <charset val="128"/>
      </rPr>
      <t>年価格による投入係数ベース、十億円単位）</t>
    </r>
    <rPh sb="0" eb="1">
      <t>ヒョウ</t>
    </rPh>
    <rPh sb="5" eb="7">
      <t>ギジュツ</t>
    </rPh>
    <rPh sb="7" eb="9">
      <t>ヘンカ</t>
    </rPh>
    <rPh sb="13" eb="14">
      <t>ユビ</t>
    </rPh>
    <phoneticPr fontId="6"/>
  </si>
  <si>
    <r>
      <rPr>
        <sz val="11"/>
        <rFont val="ＭＳ 明朝"/>
        <family val="1"/>
        <charset val="128"/>
      </rPr>
      <t>影響力係数</t>
    </r>
    <rPh sb="0" eb="3">
      <t>エイキョウリョク</t>
    </rPh>
    <rPh sb="3" eb="5">
      <t>ケイスウ</t>
    </rPh>
    <phoneticPr fontId="14"/>
  </si>
  <si>
    <r>
      <rPr>
        <sz val="11"/>
        <rFont val="ＭＳ 明朝"/>
        <family val="1"/>
        <charset val="128"/>
      </rPr>
      <t>感応度係数</t>
    </r>
    <rPh sb="0" eb="3">
      <t>カンノウド</t>
    </rPh>
    <rPh sb="3" eb="5">
      <t>ケイスウ</t>
    </rPh>
    <phoneticPr fontId="14"/>
  </si>
  <si>
    <r>
      <rPr>
        <sz val="11"/>
        <rFont val="ＭＳ 明朝"/>
        <family val="1"/>
        <charset val="128"/>
      </rPr>
      <t>ＩＤ　</t>
    </r>
    <phoneticPr fontId="14"/>
  </si>
  <si>
    <r>
      <rPr>
        <sz val="11"/>
        <rFont val="ＭＳ 明朝"/>
        <family val="1"/>
        <charset val="128"/>
      </rPr>
      <t>産業中分類</t>
    </r>
    <rPh sb="0" eb="2">
      <t>サンギョウ</t>
    </rPh>
    <rPh sb="2" eb="5">
      <t>チュウブンルイ</t>
    </rPh>
    <phoneticPr fontId="14"/>
  </si>
  <si>
    <r>
      <t>1935</t>
    </r>
    <r>
      <rPr>
        <sz val="11"/>
        <rFont val="ＭＳ 明朝"/>
        <family val="1"/>
        <charset val="128"/>
      </rPr>
      <t>年</t>
    </r>
    <rPh sb="4" eb="5">
      <t>ネン</t>
    </rPh>
    <phoneticPr fontId="14"/>
  </si>
  <si>
    <r>
      <t>1951</t>
    </r>
    <r>
      <rPr>
        <sz val="11"/>
        <rFont val="ＭＳ 明朝"/>
        <family val="1"/>
        <charset val="128"/>
      </rPr>
      <t>年</t>
    </r>
    <rPh sb="4" eb="5">
      <t>ネン</t>
    </rPh>
    <phoneticPr fontId="14"/>
  </si>
  <si>
    <r>
      <t>1960</t>
    </r>
    <r>
      <rPr>
        <sz val="11"/>
        <rFont val="ＭＳ 明朝"/>
        <family val="1"/>
        <charset val="128"/>
      </rPr>
      <t>年</t>
    </r>
    <rPh sb="4" eb="5">
      <t>ネン</t>
    </rPh>
    <phoneticPr fontId="14"/>
  </si>
  <si>
    <r>
      <t>1970</t>
    </r>
    <r>
      <rPr>
        <sz val="11"/>
        <rFont val="ＭＳ 明朝"/>
        <family val="1"/>
        <charset val="128"/>
      </rPr>
      <t>年</t>
    </r>
    <rPh sb="4" eb="5">
      <t>ネン</t>
    </rPh>
    <phoneticPr fontId="14"/>
  </si>
  <si>
    <r>
      <rPr>
        <sz val="11"/>
        <rFont val="ＭＳ 明朝"/>
        <family val="1"/>
        <charset val="128"/>
      </rPr>
      <t>事務用品･梱包</t>
    </r>
    <rPh sb="0" eb="2">
      <t>ジム</t>
    </rPh>
    <rPh sb="2" eb="4">
      <t>ヨウヒン</t>
    </rPh>
    <rPh sb="5" eb="7">
      <t>コンポウ</t>
    </rPh>
    <phoneticPr fontId="14"/>
  </si>
  <si>
    <r>
      <rPr>
        <sz val="11"/>
        <rFont val="ＭＳ 明朝"/>
        <family val="1"/>
        <charset val="128"/>
      </rPr>
      <t>商業･金融･保険・不動産</t>
    </r>
    <rPh sb="0" eb="2">
      <t>ショウギョウ</t>
    </rPh>
    <rPh sb="3" eb="5">
      <t>キンユウ</t>
    </rPh>
    <rPh sb="6" eb="8">
      <t>ホケン</t>
    </rPh>
    <rPh sb="9" eb="12">
      <t>フドウサン</t>
    </rPh>
    <phoneticPr fontId="14"/>
  </si>
  <si>
    <r>
      <rPr>
        <sz val="11"/>
        <rFont val="ＭＳ 明朝"/>
        <family val="1"/>
        <charset val="128"/>
      </rPr>
      <t>金属</t>
    </r>
    <rPh sb="0" eb="2">
      <t>キンゾク</t>
    </rPh>
    <phoneticPr fontId="14"/>
  </si>
  <si>
    <r>
      <rPr>
        <sz val="11"/>
        <rFont val="ＭＳ 明朝"/>
        <family val="1"/>
        <charset val="128"/>
      </rPr>
      <t>農林漁業</t>
    </r>
    <rPh sb="0" eb="2">
      <t>ノウリン</t>
    </rPh>
    <rPh sb="2" eb="4">
      <t>ギョギョウ</t>
    </rPh>
    <phoneticPr fontId="14"/>
  </si>
  <si>
    <r>
      <rPr>
        <sz val="11"/>
        <rFont val="ＭＳ 明朝"/>
        <family val="1"/>
        <charset val="128"/>
      </rPr>
      <t>パルプ・紙製品</t>
    </r>
    <rPh sb="4" eb="5">
      <t>カミ</t>
    </rPh>
    <rPh sb="5" eb="7">
      <t>セイヒン</t>
    </rPh>
    <phoneticPr fontId="14"/>
  </si>
  <si>
    <r>
      <rPr>
        <sz val="11"/>
        <rFont val="ＭＳ 明朝"/>
        <family val="1"/>
        <charset val="128"/>
      </rPr>
      <t>化学</t>
    </r>
    <rPh sb="0" eb="2">
      <t>カガク</t>
    </rPh>
    <phoneticPr fontId="14"/>
  </si>
  <si>
    <r>
      <rPr>
        <sz val="11"/>
        <rFont val="ＭＳ 明朝"/>
        <family val="1"/>
        <charset val="128"/>
      </rPr>
      <t>出版・印刷</t>
    </r>
    <rPh sb="0" eb="2">
      <t>シュッパン</t>
    </rPh>
    <rPh sb="3" eb="5">
      <t>インサツ</t>
    </rPh>
    <phoneticPr fontId="14"/>
  </si>
  <si>
    <r>
      <rPr>
        <sz val="11"/>
        <rFont val="ＭＳ 明朝"/>
        <family val="1"/>
        <charset val="128"/>
      </rPr>
      <t>分類不明</t>
    </r>
    <rPh sb="0" eb="2">
      <t>ブンルイ</t>
    </rPh>
    <rPh sb="2" eb="4">
      <t>フメイ</t>
    </rPh>
    <phoneticPr fontId="14"/>
  </si>
  <si>
    <r>
      <rPr>
        <sz val="11"/>
        <rFont val="ＭＳ 明朝"/>
        <family val="1"/>
        <charset val="128"/>
      </rPr>
      <t>繊維・身廻品</t>
    </r>
    <rPh sb="0" eb="2">
      <t>センイ</t>
    </rPh>
    <rPh sb="3" eb="4">
      <t>ミ</t>
    </rPh>
    <rPh sb="4" eb="5">
      <t>マワ</t>
    </rPh>
    <rPh sb="5" eb="6">
      <t>ヒン</t>
    </rPh>
    <phoneticPr fontId="14"/>
  </si>
  <si>
    <r>
      <rPr>
        <sz val="11"/>
        <rFont val="ＭＳ 明朝"/>
        <family val="1"/>
        <charset val="128"/>
      </rPr>
      <t>機械</t>
    </r>
    <rPh sb="0" eb="2">
      <t>キカイ</t>
    </rPh>
    <phoneticPr fontId="14"/>
  </si>
  <si>
    <r>
      <rPr>
        <sz val="11"/>
        <rFont val="ＭＳ 明朝"/>
        <family val="1"/>
        <charset val="128"/>
      </rPr>
      <t>皮革・ゴム</t>
    </r>
    <rPh sb="0" eb="2">
      <t>ヒカク</t>
    </rPh>
    <phoneticPr fontId="14"/>
  </si>
  <si>
    <r>
      <rPr>
        <sz val="11"/>
        <rFont val="ＭＳ 明朝"/>
        <family val="1"/>
        <charset val="128"/>
      </rPr>
      <t>建築・土木</t>
    </r>
    <rPh sb="0" eb="2">
      <t>ケンチク</t>
    </rPh>
    <rPh sb="3" eb="5">
      <t>ドボク</t>
    </rPh>
    <phoneticPr fontId="14"/>
  </si>
  <si>
    <r>
      <rPr>
        <sz val="11"/>
        <rFont val="ＭＳ 明朝"/>
        <family val="1"/>
        <charset val="128"/>
      </rPr>
      <t>電力・ガス・水道</t>
    </r>
    <rPh sb="0" eb="2">
      <t>デンリョク</t>
    </rPh>
    <rPh sb="6" eb="8">
      <t>スイドウ</t>
    </rPh>
    <phoneticPr fontId="14"/>
  </si>
  <si>
    <r>
      <rPr>
        <sz val="11"/>
        <rFont val="ＭＳ 明朝"/>
        <family val="1"/>
        <charset val="128"/>
      </rPr>
      <t>その他の製造品</t>
    </r>
    <rPh sb="2" eb="3">
      <t>タ</t>
    </rPh>
    <rPh sb="4" eb="6">
      <t>セイゾウ</t>
    </rPh>
    <rPh sb="6" eb="7">
      <t>ヒン</t>
    </rPh>
    <phoneticPr fontId="14"/>
  </si>
  <si>
    <r>
      <rPr>
        <sz val="11"/>
        <rFont val="ＭＳ 明朝"/>
        <family val="1"/>
        <charset val="128"/>
      </rPr>
      <t>運輸・通信</t>
    </r>
    <rPh sb="0" eb="2">
      <t>ウンユ</t>
    </rPh>
    <rPh sb="3" eb="5">
      <t>ツウシン</t>
    </rPh>
    <phoneticPr fontId="14"/>
  </si>
  <si>
    <r>
      <rPr>
        <sz val="11"/>
        <rFont val="ＭＳ 明朝"/>
        <family val="1"/>
        <charset val="128"/>
      </rPr>
      <t>その他のサービス</t>
    </r>
    <rPh sb="2" eb="3">
      <t>タ</t>
    </rPh>
    <phoneticPr fontId="14"/>
  </si>
  <si>
    <r>
      <rPr>
        <sz val="11"/>
        <rFont val="ＭＳ 明朝"/>
        <family val="1"/>
        <charset val="128"/>
      </rPr>
      <t>食料品</t>
    </r>
    <rPh sb="0" eb="3">
      <t>ショクリョウヒン</t>
    </rPh>
    <phoneticPr fontId="14"/>
  </si>
  <si>
    <r>
      <rPr>
        <sz val="11"/>
        <rFont val="ＭＳ 明朝"/>
        <family val="1"/>
        <charset val="128"/>
      </rPr>
      <t>木材・木製品</t>
    </r>
    <rPh sb="0" eb="2">
      <t>モクザイ</t>
    </rPh>
    <rPh sb="3" eb="6">
      <t>モクセイヒン</t>
    </rPh>
    <phoneticPr fontId="14"/>
  </si>
  <si>
    <r>
      <rPr>
        <sz val="11"/>
        <rFont val="ＭＳ 明朝"/>
        <family val="1"/>
        <charset val="128"/>
      </rPr>
      <t>鉱業</t>
    </r>
    <rPh sb="0" eb="2">
      <t>コウギョウ</t>
    </rPh>
    <phoneticPr fontId="14"/>
  </si>
  <si>
    <t>-</t>
    <phoneticPr fontId="14"/>
  </si>
  <si>
    <r>
      <rPr>
        <sz val="11"/>
        <rFont val="ＭＳ 明朝"/>
        <family val="1"/>
        <charset val="128"/>
      </rPr>
      <t>窯業・土石製品</t>
    </r>
    <rPh sb="0" eb="2">
      <t>ヨウギョウ</t>
    </rPh>
    <rPh sb="3" eb="5">
      <t>ドセキ</t>
    </rPh>
    <rPh sb="5" eb="7">
      <t>セイヒン</t>
    </rPh>
    <phoneticPr fontId="14"/>
  </si>
  <si>
    <r>
      <rPr>
        <sz val="11"/>
        <rFont val="ＭＳ 明朝"/>
        <family val="1"/>
        <charset val="128"/>
      </rPr>
      <t>公務</t>
    </r>
    <rPh sb="0" eb="2">
      <t>コウム</t>
    </rPh>
    <phoneticPr fontId="14"/>
  </si>
  <si>
    <t>-</t>
    <phoneticPr fontId="6"/>
  </si>
  <si>
    <r>
      <rPr>
        <sz val="11"/>
        <rFont val="ＭＳ 明朝"/>
        <family val="1"/>
        <charset val="128"/>
      </rPr>
      <t>改定：</t>
    </r>
    <r>
      <rPr>
        <sz val="11"/>
        <rFont val="Century"/>
        <family val="1"/>
      </rPr>
      <t>25/3/2018</t>
    </r>
    <rPh sb="0" eb="2">
      <t>カイテイ</t>
    </rPh>
    <phoneticPr fontId="14"/>
  </si>
  <si>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位</t>
    </r>
    <rPh sb="2" eb="3">
      <t>イ</t>
    </rPh>
    <phoneticPr fontId="14"/>
  </si>
  <si>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位</t>
    </r>
    <rPh sb="2" eb="3">
      <t>イ</t>
    </rPh>
    <phoneticPr fontId="14"/>
  </si>
  <si>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4</t>
    </r>
    <r>
      <rPr>
        <sz val="11"/>
        <rFont val="ＭＳ 明朝"/>
        <family val="1"/>
        <charset val="128"/>
      </rPr>
      <t>位</t>
    </r>
    <rPh sb="2" eb="3">
      <t>イ</t>
    </rPh>
    <phoneticPr fontId="14"/>
  </si>
  <si>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5</t>
    </r>
    <r>
      <rPr>
        <sz val="11"/>
        <rFont val="ＭＳ 明朝"/>
        <family val="1"/>
        <charset val="128"/>
      </rPr>
      <t>位</t>
    </r>
    <rPh sb="2" eb="3">
      <t>イ</t>
    </rPh>
    <phoneticPr fontId="14"/>
  </si>
  <si>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位</t>
    </r>
    <rPh sb="2" eb="3">
      <t>イ</t>
    </rPh>
    <phoneticPr fontId="14"/>
  </si>
  <si>
    <t>：1位</t>
    <rPh sb="2" eb="3">
      <t>イ</t>
    </rPh>
    <phoneticPr fontId="14"/>
  </si>
  <si>
    <r>
      <t>表６．　影響力係数と感応度係数（名目レエオンチェフ逆行列による；</t>
    </r>
    <r>
      <rPr>
        <sz val="11"/>
        <rFont val="Century"/>
        <family val="1"/>
      </rPr>
      <t>1970</t>
    </r>
    <r>
      <rPr>
        <sz val="11"/>
        <rFont val="ＭＳ Ｐ明朝"/>
        <family val="1"/>
        <charset val="128"/>
      </rPr>
      <t>年の値が大きい順に配列）</t>
    </r>
    <phoneticPr fontId="1"/>
  </si>
  <si>
    <r>
      <rPr>
        <sz val="11"/>
        <color indexed="8"/>
        <rFont val="ＭＳ 明朝"/>
        <family val="1"/>
        <charset val="128"/>
      </rPr>
      <t>（参考）当該産業商品の輸入額に占める移入額</t>
    </r>
    <rPh sb="1" eb="3">
      <t>サンコウ</t>
    </rPh>
    <rPh sb="4" eb="6">
      <t>トウガイ</t>
    </rPh>
    <rPh sb="6" eb="8">
      <t>サンギョウ</t>
    </rPh>
    <rPh sb="8" eb="10">
      <t>ショウヒン</t>
    </rPh>
    <rPh sb="11" eb="13">
      <t>ユニュウ</t>
    </rPh>
    <rPh sb="13" eb="14">
      <t>ガク</t>
    </rPh>
    <rPh sb="15" eb="16">
      <t>シ</t>
    </rPh>
    <rPh sb="18" eb="20">
      <t>イニュウ</t>
    </rPh>
    <rPh sb="20" eb="21">
      <t>ガク</t>
    </rPh>
    <phoneticPr fontId="6"/>
  </si>
  <si>
    <r>
      <rPr>
        <sz val="11"/>
        <color indexed="8"/>
        <rFont val="ＭＳ 明朝"/>
        <family val="1"/>
        <charset val="128"/>
      </rPr>
      <t>合計</t>
    </r>
    <rPh sb="0" eb="2">
      <t>ゴウケイ</t>
    </rPh>
    <phoneticPr fontId="6"/>
  </si>
  <si>
    <r>
      <rPr>
        <sz val="11"/>
        <color indexed="8"/>
        <rFont val="ＭＳ 明朝"/>
        <family val="1"/>
        <charset val="128"/>
      </rPr>
      <t>（参考）当該産業商品の輸出額に占める移出額</t>
    </r>
    <rPh sb="1" eb="3">
      <t>サンコウ</t>
    </rPh>
    <rPh sb="4" eb="6">
      <t>トウガイ</t>
    </rPh>
    <rPh sb="6" eb="8">
      <t>サンギョウ</t>
    </rPh>
    <rPh sb="8" eb="10">
      <t>ショウヒン</t>
    </rPh>
    <rPh sb="11" eb="13">
      <t>ユシュツ</t>
    </rPh>
    <rPh sb="13" eb="14">
      <t>ガク</t>
    </rPh>
    <rPh sb="15" eb="16">
      <t>シ</t>
    </rPh>
    <rPh sb="18" eb="20">
      <t>イシュツ</t>
    </rPh>
    <rPh sb="20" eb="21">
      <t>ガク</t>
    </rPh>
    <phoneticPr fontId="6"/>
  </si>
  <si>
    <r>
      <rPr>
        <sz val="11"/>
        <color indexed="8"/>
        <rFont val="ＭＳ 明朝"/>
        <family val="1"/>
        <charset val="128"/>
      </rPr>
      <t>（参考）当該産業商品の輸出額に占める特需額</t>
    </r>
    <rPh sb="1" eb="3">
      <t>サンコウ</t>
    </rPh>
    <rPh sb="4" eb="6">
      <t>トウガイ</t>
    </rPh>
    <rPh sb="6" eb="8">
      <t>サンギョウ</t>
    </rPh>
    <rPh sb="8" eb="10">
      <t>ショウヒン</t>
    </rPh>
    <rPh sb="11" eb="13">
      <t>ユシュツ</t>
    </rPh>
    <rPh sb="13" eb="14">
      <t>ガク</t>
    </rPh>
    <rPh sb="15" eb="16">
      <t>シ</t>
    </rPh>
    <rPh sb="18" eb="20">
      <t>トクジュ</t>
    </rPh>
    <rPh sb="20" eb="21">
      <t>ガク</t>
    </rPh>
    <phoneticPr fontId="6"/>
  </si>
  <si>
    <r>
      <t>表５</t>
    </r>
    <r>
      <rPr>
        <sz val="11"/>
        <color indexed="8"/>
        <rFont val="Century"/>
        <family val="1"/>
      </rPr>
      <t>A.</t>
    </r>
    <r>
      <rPr>
        <sz val="11"/>
        <color indexed="8"/>
        <rFont val="ＭＳ Ｐ明朝"/>
        <family val="1"/>
        <charset val="128"/>
      </rPr>
      <t>　各産業の国内需要合計に占める輸出額の割合（％）</t>
    </r>
  </si>
  <si>
    <r>
      <t>　　  国内需要合計</t>
    </r>
    <r>
      <rPr>
        <sz val="11"/>
        <color indexed="8"/>
        <rFont val="Century"/>
        <family val="1"/>
      </rPr>
      <t xml:space="preserve"> = </t>
    </r>
    <r>
      <rPr>
        <sz val="11"/>
        <color indexed="8"/>
        <rFont val="ＭＳ Ｐ明朝"/>
        <family val="1"/>
        <charset val="128"/>
      </rPr>
      <t>中間需要計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最終需要計。</t>
    </r>
    <phoneticPr fontId="1"/>
  </si>
  <si>
    <r>
      <rPr>
        <sz val="11"/>
        <color indexed="8"/>
        <rFont val="ＭＳ Ｐ明朝"/>
        <family val="1"/>
        <charset val="128"/>
      </rPr>
      <t>（注）国内総需要</t>
    </r>
    <r>
      <rPr>
        <sz val="11"/>
        <color indexed="8"/>
        <rFont val="Century"/>
        <family val="1"/>
      </rPr>
      <t xml:space="preserve"> = </t>
    </r>
    <r>
      <rPr>
        <sz val="11"/>
        <color indexed="8"/>
        <rFont val="ＭＳ Ｐ明朝"/>
        <family val="1"/>
        <charset val="128"/>
      </rPr>
      <t>国内需要合計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－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輸出</t>
    </r>
    <r>
      <rPr>
        <sz val="11"/>
        <color indexed="8"/>
        <rFont val="Century"/>
        <family val="1"/>
      </rPr>
      <t>(</t>
    </r>
    <r>
      <rPr>
        <sz val="11"/>
        <color indexed="8"/>
        <rFont val="ＭＳ Ｐ明朝"/>
        <family val="1"/>
        <charset val="128"/>
      </rPr>
      <t>移出、特需込み</t>
    </r>
    <r>
      <rPr>
        <sz val="11"/>
        <color indexed="8"/>
        <rFont val="Century"/>
        <family val="1"/>
      </rPr>
      <t xml:space="preserve">) </t>
    </r>
    <r>
      <rPr>
        <sz val="11"/>
        <color indexed="8"/>
        <rFont val="ＭＳ Ｐ明朝"/>
        <family val="1"/>
        <charset val="128"/>
      </rPr>
      <t>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輸入（移入込み）の絶対値。</t>
    </r>
    <phoneticPr fontId="1"/>
  </si>
  <si>
    <r>
      <rPr>
        <sz val="11"/>
        <color rgb="FF000000"/>
        <rFont val="ＭＳ 明朝"/>
        <family val="1"/>
        <charset val="128"/>
      </rPr>
      <t xml:space="preserve">　 </t>
    </r>
    <r>
      <rPr>
        <sz val="11"/>
        <color indexed="8"/>
        <rFont val="Century"/>
        <family val="1"/>
      </rPr>
      <t xml:space="preserve">  </t>
    </r>
    <r>
      <rPr>
        <sz val="11"/>
        <color rgb="FF000000"/>
        <rFont val="ＭＳ 明朝"/>
        <family val="1"/>
        <charset val="128"/>
      </rPr>
      <t>輸入額</t>
    </r>
    <r>
      <rPr>
        <sz val="11"/>
        <color indexed="8"/>
        <rFont val="Century"/>
        <family val="1"/>
      </rPr>
      <t xml:space="preserve"> </t>
    </r>
    <r>
      <rPr>
        <sz val="11"/>
        <color rgb="FF000000"/>
        <rFont val="ＭＳ 明朝"/>
        <family val="1"/>
        <charset val="128"/>
      </rPr>
      <t>＝</t>
    </r>
    <r>
      <rPr>
        <sz val="11"/>
        <color indexed="8"/>
        <rFont val="Century"/>
        <family val="1"/>
      </rPr>
      <t xml:space="preserve"> </t>
    </r>
    <r>
      <rPr>
        <sz val="11"/>
        <color rgb="FF000000"/>
        <rFont val="ＭＳ 明朝"/>
        <family val="1"/>
        <charset val="128"/>
      </rPr>
      <t>各産業商品の輸入額</t>
    </r>
    <r>
      <rPr>
        <sz val="11"/>
        <color indexed="8"/>
        <rFont val="Century"/>
        <family val="1"/>
      </rPr>
      <t xml:space="preserve">  =  Σi</t>
    </r>
    <r>
      <rPr>
        <sz val="11"/>
        <color rgb="FF000000"/>
        <rFont val="ＭＳ 明朝"/>
        <family val="1"/>
        <charset val="128"/>
      </rPr>
      <t>（産業</t>
    </r>
    <r>
      <rPr>
        <sz val="11"/>
        <color indexed="8"/>
        <rFont val="Century"/>
        <family val="1"/>
      </rPr>
      <t>i</t>
    </r>
    <r>
      <rPr>
        <sz val="11"/>
        <color rgb="FF000000"/>
        <rFont val="ＭＳ 明朝"/>
        <family val="1"/>
        <charset val="128"/>
      </rPr>
      <t>の輸入額）。</t>
    </r>
    <phoneticPr fontId="1"/>
  </si>
  <si>
    <r>
      <t>（注）植民地への移出（</t>
    </r>
    <r>
      <rPr>
        <sz val="11"/>
        <color indexed="8"/>
        <rFont val="Century"/>
        <family val="1"/>
      </rPr>
      <t>1935</t>
    </r>
    <r>
      <rPr>
        <sz val="11"/>
        <color indexed="8"/>
        <rFont val="ＭＳ Ｐ明朝"/>
        <family val="1"/>
        <charset val="128"/>
      </rPr>
      <t>年）ならびに朝鮮戦役による特需（</t>
    </r>
    <r>
      <rPr>
        <sz val="11"/>
        <color indexed="8"/>
        <rFont val="Century"/>
        <family val="1"/>
      </rPr>
      <t>1951</t>
    </r>
    <r>
      <rPr>
        <sz val="11"/>
        <color indexed="8"/>
        <rFont val="ＭＳ Ｐ明朝"/>
        <family val="1"/>
        <charset val="128"/>
      </rPr>
      <t>年）込み。</t>
    </r>
    <phoneticPr fontId="1"/>
  </si>
  <si>
    <r>
      <rPr>
        <sz val="11"/>
        <color indexed="8"/>
        <rFont val="ＭＳ 明朝"/>
        <family val="1"/>
        <charset val="128"/>
      </rPr>
      <t>（参考）移入総額中に占める当該産業商品の移入額</t>
    </r>
    <rPh sb="1" eb="3">
      <t>サンコウ</t>
    </rPh>
    <rPh sb="4" eb="6">
      <t>イニュウ</t>
    </rPh>
    <rPh sb="6" eb="8">
      <t>ソウガク</t>
    </rPh>
    <rPh sb="8" eb="9">
      <t>チュウ</t>
    </rPh>
    <rPh sb="10" eb="11">
      <t>シ</t>
    </rPh>
    <rPh sb="13" eb="15">
      <t>トウガイ</t>
    </rPh>
    <rPh sb="15" eb="17">
      <t>サンギョウ</t>
    </rPh>
    <rPh sb="17" eb="19">
      <t>ショウヒン</t>
    </rPh>
    <rPh sb="20" eb="22">
      <t>イニュウ</t>
    </rPh>
    <rPh sb="22" eb="23">
      <t>ガク</t>
    </rPh>
    <phoneticPr fontId="6"/>
  </si>
  <si>
    <r>
      <rPr>
        <sz val="11"/>
        <color indexed="8"/>
        <rFont val="ＭＳ 明朝"/>
        <family val="1"/>
        <charset val="128"/>
      </rPr>
      <t>（参考）輸入総額中に占める当該産業商品の輸入額</t>
    </r>
    <rPh sb="1" eb="3">
      <t>サンコウ</t>
    </rPh>
    <rPh sb="4" eb="6">
      <t>ユニュウ</t>
    </rPh>
    <rPh sb="6" eb="8">
      <t>ソウガク</t>
    </rPh>
    <rPh sb="8" eb="9">
      <t>チュウ</t>
    </rPh>
    <rPh sb="10" eb="11">
      <t>シ</t>
    </rPh>
    <rPh sb="13" eb="15">
      <t>トウガイ</t>
    </rPh>
    <rPh sb="15" eb="17">
      <t>サンギョウ</t>
    </rPh>
    <rPh sb="17" eb="19">
      <t>ショウヒン</t>
    </rPh>
    <rPh sb="20" eb="22">
      <t>ユニュウ</t>
    </rPh>
    <rPh sb="22" eb="23">
      <t>ガク</t>
    </rPh>
    <phoneticPr fontId="6"/>
  </si>
  <si>
    <r>
      <t>表４</t>
    </r>
    <r>
      <rPr>
        <sz val="11"/>
        <color indexed="8"/>
        <rFont val="Century"/>
        <family val="1"/>
      </rPr>
      <t>B.</t>
    </r>
    <r>
      <rPr>
        <sz val="11"/>
        <color indexed="8"/>
        <rFont val="ＭＳ Ｐ明朝"/>
        <family val="1"/>
        <charset val="128"/>
      </rPr>
      <t>　輸入比率（輸入総額</t>
    </r>
    <r>
      <rPr>
        <sz val="11"/>
        <color indexed="8"/>
        <rFont val="Century"/>
        <family val="1"/>
      </rPr>
      <t>[</t>
    </r>
    <r>
      <rPr>
        <sz val="11"/>
        <color indexed="8"/>
        <rFont val="ＭＳ Ｐ明朝"/>
        <family val="1"/>
        <charset val="128"/>
      </rPr>
      <t>移入込み</t>
    </r>
    <r>
      <rPr>
        <sz val="11"/>
        <color indexed="8"/>
        <rFont val="Century"/>
        <family val="1"/>
      </rPr>
      <t>]</t>
    </r>
    <r>
      <rPr>
        <sz val="11"/>
        <color indexed="8"/>
        <rFont val="ＭＳ Ｐ明朝"/>
        <family val="1"/>
        <charset val="128"/>
      </rPr>
      <t>に占める当該産業生産物の割合、％）</t>
    </r>
  </si>
  <si>
    <r>
      <t>（注）移入総額＝各産業商品の移入額の合算</t>
    </r>
    <r>
      <rPr>
        <sz val="11"/>
        <color indexed="8"/>
        <rFont val="Century"/>
        <family val="1"/>
      </rPr>
      <t xml:space="preserve"> = </t>
    </r>
    <r>
      <rPr>
        <sz val="11"/>
        <color rgb="FF000000"/>
        <rFont val="ＭＳ Ｐ明朝"/>
        <family val="1"/>
        <charset val="128"/>
      </rPr>
      <t>Σ</t>
    </r>
    <r>
      <rPr>
        <sz val="11"/>
        <color indexed="8"/>
        <rFont val="Century"/>
        <family val="1"/>
      </rPr>
      <t>i</t>
    </r>
    <r>
      <rPr>
        <sz val="11"/>
        <color indexed="8"/>
        <rFont val="ＭＳ Ｐ明朝"/>
        <family val="1"/>
        <charset val="128"/>
      </rPr>
      <t>（産業</t>
    </r>
    <r>
      <rPr>
        <sz val="11"/>
        <color indexed="8"/>
        <rFont val="Century"/>
        <family val="1"/>
      </rPr>
      <t xml:space="preserve"> i </t>
    </r>
    <r>
      <rPr>
        <sz val="11"/>
        <color indexed="8"/>
        <rFont val="ＭＳ Ｐ明朝"/>
        <family val="1"/>
        <charset val="128"/>
      </rPr>
      <t>の移入額）；</t>
    </r>
    <phoneticPr fontId="1"/>
  </si>
  <si>
    <r>
      <t>　　　輸入総額＝各産業商品の輸入額</t>
    </r>
    <r>
      <rPr>
        <sz val="11"/>
        <color indexed="8"/>
        <rFont val="Century"/>
        <family val="1"/>
      </rPr>
      <t xml:space="preserve">  = </t>
    </r>
    <r>
      <rPr>
        <sz val="11"/>
        <color rgb="FF000000"/>
        <rFont val="ＭＳ Ｐ明朝"/>
        <family val="1"/>
        <charset val="128"/>
      </rPr>
      <t>Σ</t>
    </r>
    <r>
      <rPr>
        <sz val="11"/>
        <color indexed="8"/>
        <rFont val="Century"/>
        <family val="1"/>
      </rPr>
      <t>i</t>
    </r>
    <r>
      <rPr>
        <sz val="11"/>
        <color indexed="8"/>
        <rFont val="ＭＳ Ｐ明朝"/>
        <family val="1"/>
        <charset val="128"/>
      </rPr>
      <t>（産業</t>
    </r>
    <r>
      <rPr>
        <sz val="11"/>
        <color indexed="8"/>
        <rFont val="Century"/>
        <family val="1"/>
      </rPr>
      <t xml:space="preserve"> i </t>
    </r>
    <r>
      <rPr>
        <sz val="11"/>
        <color indexed="8"/>
        <rFont val="ＭＳ Ｐ明朝"/>
        <family val="1"/>
        <charset val="128"/>
      </rPr>
      <t>の輸入額）。</t>
    </r>
    <phoneticPr fontId="1"/>
  </si>
  <si>
    <r>
      <rPr>
        <sz val="11"/>
        <color indexed="8"/>
        <rFont val="ＭＳ 明朝"/>
        <family val="1"/>
        <charset val="128"/>
      </rPr>
      <t>（参考）移出総額中に占める当該産業商品の移出額</t>
    </r>
    <rPh sb="1" eb="3">
      <t>サンコウ</t>
    </rPh>
    <rPh sb="4" eb="6">
      <t>イシュツ</t>
    </rPh>
    <rPh sb="6" eb="8">
      <t>ソウガク</t>
    </rPh>
    <rPh sb="8" eb="9">
      <t>チュウ</t>
    </rPh>
    <rPh sb="10" eb="11">
      <t>シ</t>
    </rPh>
    <rPh sb="13" eb="15">
      <t>トウガイ</t>
    </rPh>
    <rPh sb="15" eb="17">
      <t>サンギョウ</t>
    </rPh>
    <rPh sb="17" eb="19">
      <t>ショウヒン</t>
    </rPh>
    <rPh sb="20" eb="22">
      <t>イシュツ</t>
    </rPh>
    <rPh sb="22" eb="23">
      <t>ガク</t>
    </rPh>
    <phoneticPr fontId="6"/>
  </si>
  <si>
    <r>
      <rPr>
        <sz val="11"/>
        <color indexed="8"/>
        <rFont val="ＭＳ 明朝"/>
        <family val="1"/>
        <charset val="128"/>
      </rPr>
      <t>（参考）輸出総額中に占める当該産業商品の移出額</t>
    </r>
    <rPh sb="1" eb="3">
      <t>サンコウ</t>
    </rPh>
    <rPh sb="4" eb="6">
      <t>ユシュツ</t>
    </rPh>
    <rPh sb="6" eb="8">
      <t>ソウガク</t>
    </rPh>
    <rPh sb="8" eb="9">
      <t>チュウ</t>
    </rPh>
    <rPh sb="10" eb="11">
      <t>シ</t>
    </rPh>
    <rPh sb="13" eb="15">
      <t>トウガイ</t>
    </rPh>
    <rPh sb="15" eb="17">
      <t>サンギョウ</t>
    </rPh>
    <rPh sb="17" eb="19">
      <t>ショウヒン</t>
    </rPh>
    <rPh sb="20" eb="22">
      <t>イシュツ</t>
    </rPh>
    <rPh sb="22" eb="23">
      <t>ガク</t>
    </rPh>
    <phoneticPr fontId="6"/>
  </si>
  <si>
    <r>
      <t>表４</t>
    </r>
    <r>
      <rPr>
        <sz val="11"/>
        <color indexed="8"/>
        <rFont val="Century"/>
        <family val="1"/>
      </rPr>
      <t>A.</t>
    </r>
    <r>
      <rPr>
        <sz val="11"/>
        <color indexed="8"/>
        <rFont val="ＭＳ Ｐ明朝"/>
        <family val="1"/>
        <charset val="128"/>
      </rPr>
      <t>　輸出比率（輸出総額</t>
    </r>
    <r>
      <rPr>
        <sz val="11"/>
        <color indexed="8"/>
        <rFont val="Century"/>
        <family val="1"/>
      </rPr>
      <t>[</t>
    </r>
    <r>
      <rPr>
        <sz val="11"/>
        <color indexed="8"/>
        <rFont val="ＭＳ Ｐ明朝"/>
        <family val="1"/>
        <charset val="128"/>
      </rPr>
      <t>移出、特需込み</t>
    </r>
    <r>
      <rPr>
        <sz val="11"/>
        <color indexed="8"/>
        <rFont val="Century"/>
        <family val="1"/>
      </rPr>
      <t>]</t>
    </r>
    <r>
      <rPr>
        <sz val="11"/>
        <color indexed="8"/>
        <rFont val="ＭＳ Ｐ明朝"/>
        <family val="1"/>
        <charset val="128"/>
      </rPr>
      <t>に占める当該産業生産物の割合、％）</t>
    </r>
  </si>
  <si>
    <r>
      <rPr>
        <sz val="11"/>
        <color indexed="8"/>
        <rFont val="ＭＳ Ｐ明朝"/>
        <family val="1"/>
        <charset val="128"/>
      </rPr>
      <t>（注）移出総額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＝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各産業商品の移出額の合算</t>
    </r>
    <r>
      <rPr>
        <sz val="11"/>
        <color indexed="8"/>
        <rFont val="Century"/>
        <family val="1"/>
      </rPr>
      <t xml:space="preserve"> = Σi</t>
    </r>
    <r>
      <rPr>
        <sz val="11"/>
        <color indexed="8"/>
        <rFont val="ＭＳ Ｐ明朝"/>
        <family val="1"/>
        <charset val="128"/>
      </rPr>
      <t>（産業</t>
    </r>
    <r>
      <rPr>
        <sz val="11"/>
        <color indexed="8"/>
        <rFont val="Century"/>
        <family val="1"/>
      </rPr>
      <t xml:space="preserve"> i </t>
    </r>
    <r>
      <rPr>
        <sz val="11"/>
        <color indexed="8"/>
        <rFont val="ＭＳ Ｐ明朝"/>
        <family val="1"/>
        <charset val="128"/>
      </rPr>
      <t>の移出額）</t>
    </r>
    <r>
      <rPr>
        <sz val="11"/>
        <color indexed="8"/>
        <rFont val="Century"/>
        <family val="1"/>
      </rPr>
      <t>;</t>
    </r>
    <phoneticPr fontId="1"/>
  </si>
  <si>
    <r>
      <t>　　  輸出総額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＝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各産業商品の輸出額</t>
    </r>
    <r>
      <rPr>
        <sz val="11"/>
        <color indexed="8"/>
        <rFont val="Century"/>
        <family val="1"/>
      </rPr>
      <t xml:space="preserve">  = </t>
    </r>
    <r>
      <rPr>
        <sz val="11"/>
        <color rgb="FF000000"/>
        <rFont val="ＭＳ Ｐ明朝"/>
        <family val="1"/>
        <charset val="128"/>
      </rPr>
      <t>Σ</t>
    </r>
    <r>
      <rPr>
        <sz val="11"/>
        <color indexed="8"/>
        <rFont val="Century"/>
        <family val="1"/>
      </rPr>
      <t>i</t>
    </r>
    <r>
      <rPr>
        <sz val="11"/>
        <color indexed="8"/>
        <rFont val="ＭＳ Ｐ明朝"/>
        <family val="1"/>
        <charset val="128"/>
      </rPr>
      <t>（産業</t>
    </r>
    <r>
      <rPr>
        <sz val="11"/>
        <color indexed="8"/>
        <rFont val="Century"/>
        <family val="1"/>
      </rPr>
      <t xml:space="preserve"> i </t>
    </r>
    <r>
      <rPr>
        <sz val="11"/>
        <color indexed="8"/>
        <rFont val="ＭＳ Ｐ明朝"/>
        <family val="1"/>
        <charset val="128"/>
      </rPr>
      <t>の輸出額）。</t>
    </r>
    <phoneticPr fontId="1"/>
  </si>
  <si>
    <t>%</t>
    <phoneticPr fontId="6"/>
  </si>
  <si>
    <t>運輸・通信</t>
    <phoneticPr fontId="6"/>
  </si>
  <si>
    <t>（A)　各産業が名目粗国内生産額に占める比率の順位</t>
    <rPh sb="4" eb="5">
      <t>カク</t>
    </rPh>
    <rPh sb="5" eb="7">
      <t>サンギョウ</t>
    </rPh>
    <rPh sb="23" eb="25">
      <t>ジュンイ</t>
    </rPh>
    <phoneticPr fontId="6"/>
  </si>
  <si>
    <t>（B)　各産業が名目粗付加価値額に占める比率の順位</t>
    <rPh sb="4" eb="5">
      <t>カク</t>
    </rPh>
    <rPh sb="5" eb="7">
      <t>サンギョウ</t>
    </rPh>
    <rPh sb="11" eb="13">
      <t>フカ</t>
    </rPh>
    <rPh sb="13" eb="15">
      <t>カチ</t>
    </rPh>
    <rPh sb="15" eb="16">
      <t>ガク</t>
    </rPh>
    <rPh sb="23" eb="25">
      <t>ジュンイ</t>
    </rPh>
    <phoneticPr fontId="6"/>
  </si>
  <si>
    <t>（典拠）表２Aおよび表２Bにより計算。</t>
    <rPh sb="1" eb="3">
      <t>テンキョ</t>
    </rPh>
    <phoneticPr fontId="6"/>
  </si>
  <si>
    <t>（注）スピアマン相関係数については、例えば、Siegel and Castellan Jr. (1988), pp. 235-44参照。</t>
    <phoneticPr fontId="1"/>
  </si>
  <si>
    <t>表３.　産業が総額に占める比率の順位のスピアマン相関係数</t>
  </si>
  <si>
    <r>
      <t>表２</t>
    </r>
    <r>
      <rPr>
        <sz val="11"/>
        <color indexed="8"/>
        <rFont val="Century"/>
        <family val="1"/>
      </rPr>
      <t>A.</t>
    </r>
    <r>
      <rPr>
        <sz val="11"/>
        <color indexed="8"/>
        <rFont val="ＭＳ Ｐ明朝"/>
        <family val="1"/>
        <charset val="128"/>
      </rPr>
      <t>　名目粗国内生産額に占める比率（％）、大小順</t>
    </r>
  </si>
  <si>
    <t>(注）国内生産額 = 国内需要計 - 輸入（移入込み）－関税 ＝ 中間投入計 ＋ 粗付加価値額。ちなみに、国内需要計 = 中間需要計 ＋ 最終需要計。</t>
    <rPh sb="1" eb="2">
      <t>チュウ</t>
    </rPh>
    <phoneticPr fontId="14"/>
  </si>
  <si>
    <t>(注）粗付加価値額 ＝ 利潤総額 ＋賃金ならびに給料総額 ＋ 資本減耗引当 ＋ 間接税 - 補助金 ＋ 家計外消費</t>
    <rPh sb="1" eb="2">
      <t>チュウ</t>
    </rPh>
    <phoneticPr fontId="14"/>
  </si>
  <si>
    <r>
      <t>表５</t>
    </r>
    <r>
      <rPr>
        <sz val="11"/>
        <color indexed="8"/>
        <rFont val="Century"/>
        <family val="1"/>
      </rPr>
      <t>B.</t>
    </r>
    <r>
      <rPr>
        <sz val="11"/>
        <color rgb="FF000000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各産業の国内総需要に占める輸入額の割合（％）</t>
    </r>
    <phoneticPr fontId="1"/>
  </si>
  <si>
    <r>
      <t>表７B（参考）</t>
    </r>
    <r>
      <rPr>
        <sz val="11"/>
        <color indexed="8"/>
        <rFont val="Century"/>
        <family val="1"/>
      </rPr>
      <t>.</t>
    </r>
    <r>
      <rPr>
        <sz val="11"/>
        <color rgb="FF000000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技術変化の</t>
    </r>
    <r>
      <rPr>
        <sz val="11"/>
        <color indexed="8"/>
        <rFont val="Century"/>
        <family val="1"/>
      </rPr>
      <t>CSW</t>
    </r>
    <r>
      <rPr>
        <sz val="11"/>
        <color indexed="8"/>
        <rFont val="ＭＳ Ｐ明朝"/>
        <family val="1"/>
        <charset val="128"/>
      </rPr>
      <t>指標（名目投入係数ベース、十億円単位）</t>
    </r>
    <phoneticPr fontId="1"/>
  </si>
  <si>
    <r>
      <t>表２</t>
    </r>
    <r>
      <rPr>
        <sz val="11"/>
        <color indexed="8"/>
        <rFont val="Century"/>
        <family val="1"/>
      </rPr>
      <t>B.</t>
    </r>
    <r>
      <rPr>
        <sz val="11"/>
        <color rgb="FF000000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名目粗付加価値額に占める比率（％）、大小順</t>
    </r>
    <phoneticPr fontId="1"/>
  </si>
  <si>
    <t>暦年</t>
    <rPh sb="0" eb="2">
      <t>レキネン</t>
    </rPh>
    <phoneticPr fontId="14"/>
  </si>
  <si>
    <t>食料品</t>
    <rPh sb="0" eb="3">
      <t>ショクリョウヒン</t>
    </rPh>
    <phoneticPr fontId="14"/>
  </si>
  <si>
    <t>繊維・身廻品</t>
    <rPh sb="0" eb="2">
      <t>センイ</t>
    </rPh>
    <rPh sb="3" eb="4">
      <t>ミ</t>
    </rPh>
    <rPh sb="4" eb="5">
      <t>マワ</t>
    </rPh>
    <rPh sb="5" eb="6">
      <t>ヒン</t>
    </rPh>
    <phoneticPr fontId="14"/>
  </si>
  <si>
    <t>木材・木製品</t>
    <rPh sb="0" eb="2">
      <t>モクザイ</t>
    </rPh>
    <rPh sb="3" eb="6">
      <t>モクセイヒン</t>
    </rPh>
    <phoneticPr fontId="14"/>
  </si>
  <si>
    <t>出版・印刷</t>
    <rPh sb="0" eb="2">
      <t>シュッパン</t>
    </rPh>
    <rPh sb="3" eb="5">
      <t>インサツ</t>
    </rPh>
    <phoneticPr fontId="14"/>
  </si>
  <si>
    <t>化学</t>
    <rPh sb="0" eb="2">
      <t>カガク</t>
    </rPh>
    <phoneticPr fontId="14"/>
  </si>
  <si>
    <t>窯業・土石製品</t>
    <rPh sb="0" eb="2">
      <t>ヨウギョウ</t>
    </rPh>
    <rPh sb="3" eb="5">
      <t>ドセキ</t>
    </rPh>
    <rPh sb="5" eb="7">
      <t>セイヒン</t>
    </rPh>
    <phoneticPr fontId="14"/>
  </si>
  <si>
    <t>金属</t>
    <rPh sb="0" eb="2">
      <t>キンゾク</t>
    </rPh>
    <phoneticPr fontId="14"/>
  </si>
  <si>
    <t>機械</t>
    <rPh sb="0" eb="2">
      <t>キカイ</t>
    </rPh>
    <phoneticPr fontId="14"/>
  </si>
  <si>
    <t>その他の製造品</t>
    <rPh sb="2" eb="3">
      <t>タ</t>
    </rPh>
    <rPh sb="4" eb="6">
      <t>セイゾウ</t>
    </rPh>
    <rPh sb="6" eb="7">
      <t>ヒン</t>
    </rPh>
    <phoneticPr fontId="14"/>
  </si>
  <si>
    <t>合計</t>
    <rPh sb="0" eb="1">
      <t>ゴウ</t>
    </rPh>
    <rPh sb="1" eb="2">
      <t>ケイ</t>
    </rPh>
    <phoneticPr fontId="14"/>
  </si>
  <si>
    <r>
      <t>表１．</t>
    </r>
    <r>
      <rPr>
        <sz val="11"/>
        <rFont val="Century"/>
        <family val="1"/>
      </rPr>
      <t>1934-36</t>
    </r>
    <r>
      <rPr>
        <sz val="11"/>
        <rFont val="ＭＳ Ｐ明朝"/>
        <family val="1"/>
        <charset val="128"/>
      </rPr>
      <t>年価格表示による製造工業品産出額（１</t>
    </r>
    <r>
      <rPr>
        <sz val="11"/>
        <rFont val="Century"/>
        <family val="1"/>
      </rPr>
      <t>935</t>
    </r>
    <r>
      <rPr>
        <sz val="11"/>
        <rFont val="ＭＳ Ｐ明朝"/>
        <family val="1"/>
        <charset val="128"/>
      </rPr>
      <t>年を</t>
    </r>
    <r>
      <rPr>
        <sz val="11"/>
        <rFont val="Century"/>
        <family val="1"/>
      </rPr>
      <t>100</t>
    </r>
    <r>
      <rPr>
        <sz val="11"/>
        <rFont val="ＭＳ Ｐ明朝"/>
        <family val="1"/>
        <charset val="128"/>
      </rPr>
      <t>とする指数）</t>
    </r>
  </si>
  <si>
    <r>
      <t>（典拠）</t>
    </r>
    <r>
      <rPr>
        <sz val="11"/>
        <rFont val="Century"/>
        <family val="1"/>
      </rPr>
      <t xml:space="preserve">K. Ohkawa and M. Shinohara, eds. with L. Meissner, Patterns of Japanese economic </t>
    </r>
    <phoneticPr fontId="1"/>
  </si>
  <si>
    <r>
      <rPr>
        <sz val="11"/>
        <rFont val="ＭＳ Ｐ明朝"/>
        <family val="1"/>
        <charset val="128"/>
      </rPr>
      <t>（注）</t>
    </r>
    <r>
      <rPr>
        <sz val="11"/>
        <rFont val="Century"/>
        <family val="1"/>
      </rPr>
      <t>1970</t>
    </r>
    <r>
      <rPr>
        <sz val="11"/>
        <rFont val="ＭＳ Ｐ明朝"/>
        <family val="1"/>
        <charset val="128"/>
      </rPr>
      <t>年の数値の大きい順に並べたものである。</t>
    </r>
    <phoneticPr fontId="1"/>
  </si>
  <si>
    <r>
      <t>（典拠）概念は</t>
    </r>
    <r>
      <rPr>
        <sz val="11"/>
        <color indexed="8"/>
        <rFont val="Century"/>
        <family val="1"/>
      </rPr>
      <t>Chenery, Shishido, and Watanabe</t>
    </r>
    <r>
      <rPr>
        <sz val="11"/>
        <color indexed="8"/>
        <rFont val="ＭＳ Ｐ明朝"/>
        <family val="1"/>
        <charset val="128"/>
      </rPr>
      <t>（</t>
    </r>
    <r>
      <rPr>
        <sz val="11"/>
        <color indexed="8"/>
        <rFont val="Century"/>
        <family val="1"/>
      </rPr>
      <t>1962</t>
    </r>
    <r>
      <rPr>
        <sz val="11"/>
        <color indexed="8"/>
        <rFont val="ＭＳ Ｐ明朝"/>
        <family val="1"/>
        <charset val="128"/>
      </rPr>
      <t>）による。</t>
    </r>
    <phoneticPr fontId="1"/>
  </si>
  <si>
    <t>（注）それぞれの項目ごとに、数値の大きい順で並べたものである。</t>
    <phoneticPr fontId="1"/>
  </si>
  <si>
    <r>
      <t>　　　　</t>
    </r>
    <r>
      <rPr>
        <sz val="11"/>
        <rFont val="Century"/>
        <family val="1"/>
      </rPr>
      <t xml:space="preserve"> development, a quantitative appraisal, New Haven and London: Yale Univ. Press, 1970, pp. 304-05.</t>
    </r>
    <phoneticPr fontId="1"/>
  </si>
  <si>
    <r>
      <t>（注）産業分類は必ずしも本章の</t>
    </r>
    <r>
      <rPr>
        <sz val="11"/>
        <rFont val="Century"/>
        <family val="1"/>
      </rPr>
      <t>IO</t>
    </r>
    <r>
      <rPr>
        <sz val="11"/>
        <rFont val="ＭＳ Ｐ明朝"/>
        <family val="1"/>
        <charset val="128"/>
      </rPr>
      <t>表のそれと同じではない。「パルプ・紙製品」と「皮革・ゴム」</t>
    </r>
    <r>
      <rPr>
        <sz val="11"/>
        <rFont val="Century"/>
        <family val="1"/>
      </rPr>
      <t xml:space="preserve"> </t>
    </r>
    <phoneticPr fontId="1"/>
  </si>
  <si>
    <r>
      <t xml:space="preserve">       </t>
    </r>
    <r>
      <rPr>
        <sz val="11"/>
        <rFont val="ＭＳ Ｐ明朝"/>
        <family val="1"/>
        <charset val="128"/>
      </rPr>
      <t>とは「化学」の中に含まれていると解される。「金属」は「鉄鋼」と「非鉄金属」の合算。</t>
    </r>
    <phoneticPr fontId="1"/>
  </si>
  <si>
    <t>【付属資料について】</t>
    <rPh sb="1" eb="2">
      <t>フ</t>
    </rPh>
    <rPh sb="3" eb="5">
      <t>シリョウ</t>
    </rPh>
    <phoneticPr fontId="1"/>
  </si>
  <si>
    <t>・このデータの成り立ちに関する解説は、尾高煌之助・牧野達治「機械産業主導の時代を考える」一橋大学経済研究所ディスカッションペーパーA676、2018年9月にある。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</si>
</sst>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,##0_ "/>
    <numFmt numFmtId="177" formatCode="0_ "/>
    <numFmt numFmtId="178" formatCode="#,##0_);[Red]\(#,##0\)"/>
    <numFmt numFmtId="179" formatCode="0_);[Red]\(0\)"/>
    <numFmt numFmtId="180" formatCode="#,##0.000_ "/>
    <numFmt numFmtId="181" formatCode="#,##0.0_ "/>
    <numFmt numFmtId="182" formatCode="0.000_ "/>
    <numFmt numFmtId="183" formatCode="0.000_);[Red]\(0.000\)"/>
    <numFmt numFmtId="184" formatCode="0.0_);[Red]\(0.0\)"/>
    <numFmt numFmtId="185" formatCode="#,##0;&quot;▲ &quot;#,##0"/>
    <numFmt numFmtId="186" formatCode="0.00_ "/>
    <numFmt numFmtId="187" formatCode="&quot;¥&quot;#,##0.000;&quot;¥&quot;\-#,##0.000"/>
    <numFmt numFmtId="188" formatCode="#,##0_ ;[Red]\-#,##0\ "/>
    <numFmt numFmtId="189" formatCode="#,##0.0;[Red]\-#,##0.0"/>
    <numFmt numFmtId="190" formatCode="0_ ;[Red]\-0\ "/>
    <numFmt numFmtId="191" formatCode="#,##0.000_ ;[Red]\-#,##0.000\ "/>
    <numFmt numFmtId="192" formatCode="#,##0.0_ ;[Red]\-#,##0.0\ "/>
    <numFmt numFmtId="193" formatCode="#,##0.0_);[Red]\(#,##0.0\)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3"/>
      <charset val="128"/>
    </font>
    <font>
      <sz val="10"/>
      <color indexed="8"/>
      <name val="Century"/>
      <family val="1"/>
    </font>
    <font>
      <sz val="11"/>
      <color rgb="FF000000"/>
      <name val="Century"/>
      <family val="1"/>
    </font>
    <font>
      <sz val="11"/>
      <color indexed="8"/>
      <name val="Century"/>
      <family val="1"/>
      <charset val="128"/>
    </font>
    <font>
      <sz val="11"/>
      <color rgb="FF000000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0"/>
      <name val="Century"/>
      <family val="1"/>
    </font>
    <font>
      <sz val="1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name val="Century"/>
      <family val="1"/>
      <charset val="128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.5"/>
      <color theme="1"/>
      <name val="游ゴシック"/>
      <family val="2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</fills>
  <borders count="5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ashed">
        <color auto="1"/>
      </left>
      <right/>
      <top style="double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ouble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77" fontId="0" fillId="0" borderId="4" xfId="0" applyNumberFormat="1" applyBorder="1">
      <alignment vertical="center"/>
    </xf>
    <xf numFmtId="179" fontId="0" fillId="0" borderId="0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vertical="center" wrapText="1"/>
    </xf>
    <xf numFmtId="178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179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82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182" fontId="0" fillId="0" borderId="1" xfId="0" applyNumberFormat="1" applyBorder="1" applyAlignment="1">
      <alignment horizontal="center" vertical="center" wrapText="1"/>
    </xf>
    <xf numFmtId="183" fontId="0" fillId="0" borderId="0" xfId="0" applyNumberFormat="1" applyBorder="1">
      <alignment vertical="center"/>
    </xf>
    <xf numFmtId="183" fontId="0" fillId="0" borderId="2" xfId="0" applyNumberFormat="1" applyBorder="1">
      <alignment vertical="center"/>
    </xf>
    <xf numFmtId="184" fontId="0" fillId="0" borderId="3" xfId="0" applyNumberFormat="1" applyBorder="1">
      <alignment vertical="center"/>
    </xf>
    <xf numFmtId="184" fontId="0" fillId="0" borderId="0" xfId="0" applyNumberFormat="1" applyBorder="1">
      <alignment vertical="center"/>
    </xf>
    <xf numFmtId="182" fontId="0" fillId="0" borderId="0" xfId="0" applyNumberFormat="1" applyBorder="1">
      <alignment vertical="center"/>
    </xf>
    <xf numFmtId="182" fontId="0" fillId="0" borderId="2" xfId="0" applyNumberFormat="1" applyBorder="1">
      <alignment vertical="center"/>
    </xf>
    <xf numFmtId="182" fontId="0" fillId="0" borderId="3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Border="1" applyAlignment="1">
      <alignment horizontal="center" vertical="center"/>
    </xf>
    <xf numFmtId="181" fontId="0" fillId="0" borderId="0" xfId="0" applyNumberFormat="1" applyBorder="1">
      <alignment vertical="center"/>
    </xf>
    <xf numFmtId="181" fontId="0" fillId="0" borderId="2" xfId="0" applyNumberFormat="1" applyBorder="1">
      <alignment vertical="center"/>
    </xf>
    <xf numFmtId="181" fontId="0" fillId="0" borderId="3" xfId="0" applyNumberFormat="1" applyBorder="1">
      <alignment vertical="center"/>
    </xf>
    <xf numFmtId="0" fontId="0" fillId="0" borderId="0" xfId="0" applyBorder="1" applyAlignment="1">
      <alignment horizontal="center" vertical="center" shrinkToFit="1"/>
    </xf>
    <xf numFmtId="180" fontId="0" fillId="0" borderId="3" xfId="0" applyNumberFormat="1" applyBorder="1">
      <alignment vertical="center"/>
    </xf>
    <xf numFmtId="180" fontId="0" fillId="0" borderId="0" xfId="0" applyNumberFormat="1" applyBorder="1">
      <alignment vertical="center"/>
    </xf>
    <xf numFmtId="180" fontId="0" fillId="0" borderId="2" xfId="0" applyNumberFormat="1" applyBorder="1">
      <alignment vertical="center"/>
    </xf>
    <xf numFmtId="183" fontId="0" fillId="0" borderId="3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vertical="center" wrapText="1"/>
    </xf>
    <xf numFmtId="177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7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 wrapText="1"/>
    </xf>
    <xf numFmtId="176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0" fontId="0" fillId="0" borderId="10" xfId="0" applyFill="1" applyBorder="1">
      <alignment vertical="center"/>
    </xf>
    <xf numFmtId="176" fontId="0" fillId="0" borderId="10" xfId="0" applyNumberFormat="1" applyBorder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185" fontId="0" fillId="0" borderId="0" xfId="0" applyNumberFormat="1" applyBorder="1">
      <alignment vertical="center"/>
    </xf>
    <xf numFmtId="185" fontId="0" fillId="0" borderId="2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182" fontId="0" fillId="0" borderId="12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>
      <alignment vertical="center"/>
    </xf>
    <xf numFmtId="186" fontId="0" fillId="0" borderId="0" xfId="0" applyNumberFormat="1">
      <alignment vertical="center"/>
    </xf>
    <xf numFmtId="185" fontId="0" fillId="0" borderId="0" xfId="0" applyNumberFormat="1">
      <alignment vertical="center"/>
    </xf>
    <xf numFmtId="185" fontId="0" fillId="0" borderId="3" xfId="0" applyNumberFormat="1" applyBorder="1">
      <alignment vertical="center"/>
    </xf>
    <xf numFmtId="17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87" fontId="0" fillId="0" borderId="0" xfId="0" applyNumberFormat="1" applyBorder="1" applyAlignment="1">
      <alignment horizontal="center" vertical="center"/>
    </xf>
    <xf numFmtId="187" fontId="0" fillId="0" borderId="2" xfId="0" applyNumberFormat="1" applyBorder="1" applyAlignment="1">
      <alignment horizontal="center" vertical="center"/>
    </xf>
    <xf numFmtId="182" fontId="0" fillId="0" borderId="9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 wrapText="1"/>
    </xf>
    <xf numFmtId="183" fontId="0" fillId="0" borderId="3" xfId="0" applyNumberFormat="1" applyBorder="1" applyAlignment="1">
      <alignment vertical="center"/>
    </xf>
    <xf numFmtId="183" fontId="0" fillId="0" borderId="0" xfId="0" applyNumberFormat="1" applyAlignment="1">
      <alignment vertical="center"/>
    </xf>
    <xf numFmtId="183" fontId="0" fillId="0" borderId="0" xfId="0" applyNumberFormat="1" applyBorder="1" applyAlignment="1">
      <alignment vertical="center"/>
    </xf>
    <xf numFmtId="183" fontId="0" fillId="0" borderId="9" xfId="0" applyNumberFormat="1" applyBorder="1" applyAlignment="1">
      <alignment vertical="center"/>
    </xf>
    <xf numFmtId="183" fontId="0" fillId="0" borderId="2" xfId="0" applyNumberFormat="1" applyBorder="1" applyAlignment="1">
      <alignment vertical="center"/>
    </xf>
    <xf numFmtId="176" fontId="0" fillId="0" borderId="0" xfId="0" applyNumberForma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176" fontId="3" fillId="0" borderId="22" xfId="1" applyNumberFormat="1" applyFont="1" applyBorder="1">
      <alignment vertical="center"/>
    </xf>
    <xf numFmtId="176" fontId="3" fillId="2" borderId="23" xfId="1" applyNumberFormat="1" applyFont="1" applyFill="1" applyBorder="1">
      <alignment vertical="center"/>
    </xf>
    <xf numFmtId="176" fontId="3" fillId="0" borderId="24" xfId="1" applyNumberFormat="1" applyFont="1" applyBorder="1">
      <alignment vertical="center"/>
    </xf>
    <xf numFmtId="176" fontId="3" fillId="0" borderId="23" xfId="1" applyNumberFormat="1" applyFont="1" applyBorder="1">
      <alignment vertical="center"/>
    </xf>
    <xf numFmtId="176" fontId="3" fillId="3" borderId="23" xfId="1" applyNumberFormat="1" applyFont="1" applyFill="1" applyBorder="1">
      <alignment vertical="center"/>
    </xf>
    <xf numFmtId="176" fontId="3" fillId="4" borderId="0" xfId="1" applyNumberFormat="1" applyFont="1" applyFill="1" applyBorder="1">
      <alignment vertical="center"/>
    </xf>
    <xf numFmtId="176" fontId="3" fillId="3" borderId="0" xfId="1" applyNumberFormat="1" applyFont="1" applyFill="1" applyBorder="1">
      <alignment vertical="center"/>
    </xf>
    <xf numFmtId="0" fontId="3" fillId="0" borderId="0" xfId="1" applyFont="1" applyBorder="1" applyAlignment="1">
      <alignment horizontal="center" vertical="center"/>
    </xf>
    <xf numFmtId="176" fontId="3" fillId="5" borderId="23" xfId="1" applyNumberFormat="1" applyFont="1" applyFill="1" applyBorder="1">
      <alignment vertical="center"/>
    </xf>
    <xf numFmtId="176" fontId="3" fillId="2" borderId="0" xfId="1" applyNumberFormat="1" applyFont="1" applyFill="1" applyBorder="1">
      <alignment vertical="center"/>
    </xf>
    <xf numFmtId="0" fontId="3" fillId="0" borderId="0" xfId="1" applyFont="1" applyBorder="1">
      <alignment vertical="center"/>
    </xf>
    <xf numFmtId="176" fontId="3" fillId="0" borderId="0" xfId="1" applyNumberFormat="1" applyFont="1" applyBorder="1">
      <alignment vertical="center"/>
    </xf>
    <xf numFmtId="176" fontId="3" fillId="6" borderId="23" xfId="1" applyNumberFormat="1" applyFont="1" applyFill="1" applyBorder="1">
      <alignment vertical="center"/>
    </xf>
    <xf numFmtId="176" fontId="3" fillId="4" borderId="23" xfId="1" applyNumberFormat="1" applyFont="1" applyFill="1" applyBorder="1">
      <alignment vertical="center"/>
    </xf>
    <xf numFmtId="176" fontId="3" fillId="5" borderId="0" xfId="1" applyNumberFormat="1" applyFont="1" applyFill="1" applyBorder="1">
      <alignment vertical="center"/>
    </xf>
    <xf numFmtId="176" fontId="3" fillId="7" borderId="23" xfId="1" applyNumberFormat="1" applyFont="1" applyFill="1" applyBorder="1">
      <alignment vertical="center"/>
    </xf>
    <xf numFmtId="176" fontId="3" fillId="6" borderId="0" xfId="1" applyNumberFormat="1" applyFont="1" applyFill="1" applyBorder="1">
      <alignment vertical="center"/>
    </xf>
    <xf numFmtId="176" fontId="3" fillId="7" borderId="0" xfId="1" applyNumberFormat="1" applyFont="1" applyFill="1" applyBorder="1">
      <alignment vertical="center"/>
    </xf>
    <xf numFmtId="176" fontId="3" fillId="8" borderId="23" xfId="1" applyNumberFormat="1" applyFont="1" applyFill="1" applyBorder="1">
      <alignment vertical="center"/>
    </xf>
    <xf numFmtId="176" fontId="3" fillId="0" borderId="26" xfId="1" applyNumberFormat="1" applyFont="1" applyBorder="1">
      <alignment vertical="center"/>
    </xf>
    <xf numFmtId="176" fontId="3" fillId="8" borderId="27" xfId="1" applyNumberFormat="1" applyFont="1" applyFill="1" applyBorder="1">
      <alignment vertical="center"/>
    </xf>
    <xf numFmtId="176" fontId="3" fillId="0" borderId="28" xfId="1" applyNumberFormat="1" applyFont="1" applyBorder="1">
      <alignment vertical="center"/>
    </xf>
    <xf numFmtId="176" fontId="3" fillId="0" borderId="27" xfId="1" applyNumberFormat="1" applyFont="1" applyBorder="1">
      <alignment vertical="center"/>
    </xf>
    <xf numFmtId="176" fontId="3" fillId="8" borderId="9" xfId="1" applyNumberFormat="1" applyFont="1" applyFill="1" applyBorder="1">
      <alignment vertical="center"/>
    </xf>
    <xf numFmtId="0" fontId="3" fillId="0" borderId="29" xfId="1" applyFont="1" applyBorder="1" applyAlignment="1">
      <alignment horizontal="centerContinuous" vertical="center"/>
    </xf>
    <xf numFmtId="0" fontId="3" fillId="0" borderId="30" xfId="1" applyFont="1" applyBorder="1" applyAlignment="1">
      <alignment horizontal="centerContinuous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188" fontId="3" fillId="0" borderId="34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88" fontId="3" fillId="0" borderId="0" xfId="1" applyNumberFormat="1" applyFont="1" applyBorder="1">
      <alignment vertical="center"/>
    </xf>
    <xf numFmtId="176" fontId="3" fillId="8" borderId="0" xfId="1" applyNumberFormat="1" applyFont="1" applyFill="1" applyBorder="1">
      <alignment vertical="center"/>
    </xf>
    <xf numFmtId="176" fontId="3" fillId="0" borderId="35" xfId="1" applyNumberFormat="1" applyFont="1" applyBorder="1">
      <alignment vertical="center"/>
    </xf>
    <xf numFmtId="176" fontId="3" fillId="5" borderId="36" xfId="1" applyNumberFormat="1" applyFont="1" applyFill="1" applyBorder="1">
      <alignment vertical="center"/>
    </xf>
    <xf numFmtId="188" fontId="3" fillId="0" borderId="37" xfId="1" applyNumberFormat="1" applyFont="1" applyBorder="1">
      <alignment vertical="center"/>
    </xf>
    <xf numFmtId="176" fontId="3" fillId="0" borderId="36" xfId="1" applyNumberFormat="1" applyFont="1" applyBorder="1">
      <alignment vertical="center"/>
    </xf>
    <xf numFmtId="188" fontId="3" fillId="0" borderId="36" xfId="1" applyNumberFormat="1" applyFont="1" applyBorder="1">
      <alignment vertical="center"/>
    </xf>
    <xf numFmtId="176" fontId="3" fillId="0" borderId="31" xfId="1" applyNumberFormat="1" applyFont="1" applyBorder="1">
      <alignment vertical="center"/>
    </xf>
    <xf numFmtId="176" fontId="3" fillId="0" borderId="32" xfId="1" applyNumberFormat="1" applyFont="1" applyBorder="1">
      <alignment vertical="center"/>
    </xf>
    <xf numFmtId="188" fontId="3" fillId="0" borderId="33" xfId="1" applyNumberFormat="1" applyFont="1" applyBorder="1">
      <alignment vertical="center"/>
    </xf>
    <xf numFmtId="188" fontId="3" fillId="0" borderId="32" xfId="1" applyNumberFormat="1" applyFont="1" applyBorder="1">
      <alignment vertical="center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12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Fill="1">
      <alignment vertical="center"/>
    </xf>
    <xf numFmtId="183" fontId="12" fillId="0" borderId="0" xfId="1" applyNumberFormat="1" applyFont="1">
      <alignment vertical="center"/>
    </xf>
    <xf numFmtId="0" fontId="12" fillId="0" borderId="0" xfId="1" applyFont="1" applyBorder="1" applyAlignment="1">
      <alignment horizontal="center" vertical="center"/>
    </xf>
    <xf numFmtId="189" fontId="12" fillId="0" borderId="0" xfId="2" applyNumberFormat="1" applyFont="1" applyBorder="1">
      <alignment vertical="center"/>
    </xf>
    <xf numFmtId="183" fontId="12" fillId="0" borderId="0" xfId="2" applyNumberFormat="1" applyFont="1" applyBorder="1">
      <alignment vertical="center"/>
    </xf>
    <xf numFmtId="0" fontId="12" fillId="0" borderId="38" xfId="1" applyFont="1" applyFill="1" applyBorder="1" applyAlignment="1">
      <alignment horizontal="center" vertical="center"/>
    </xf>
    <xf numFmtId="189" fontId="12" fillId="0" borderId="38" xfId="2" applyNumberFormat="1" applyFont="1" applyFill="1" applyBorder="1">
      <alignment vertical="center"/>
    </xf>
    <xf numFmtId="183" fontId="12" fillId="0" borderId="0" xfId="2" applyNumberFormat="1" applyFont="1" applyFill="1" applyBorder="1">
      <alignment vertical="center"/>
    </xf>
    <xf numFmtId="0" fontId="12" fillId="0" borderId="9" xfId="1" applyFont="1" applyFill="1" applyBorder="1" applyAlignment="1">
      <alignment horizontal="right" vertical="center"/>
    </xf>
    <xf numFmtId="189" fontId="12" fillId="0" borderId="42" xfId="2" applyNumberFormat="1" applyFont="1" applyFill="1" applyBorder="1" applyAlignment="1">
      <alignment horizontal="center" vertical="center" wrapText="1"/>
    </xf>
    <xf numFmtId="190" fontId="12" fillId="0" borderId="9" xfId="2" applyNumberFormat="1" applyFont="1" applyFill="1" applyBorder="1" applyAlignment="1">
      <alignment horizontal="center" vertical="center" wrapText="1"/>
    </xf>
    <xf numFmtId="0" fontId="12" fillId="0" borderId="43" xfId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center" vertical="center" wrapText="1"/>
    </xf>
    <xf numFmtId="0" fontId="12" fillId="0" borderId="24" xfId="1" applyFont="1" applyBorder="1">
      <alignment vertical="center"/>
    </xf>
    <xf numFmtId="183" fontId="12" fillId="9" borderId="0" xfId="2" applyNumberFormat="1" applyFont="1" applyFill="1" applyBorder="1">
      <alignment vertical="center"/>
    </xf>
    <xf numFmtId="183" fontId="12" fillId="10" borderId="0" xfId="2" applyNumberFormat="1" applyFont="1" applyFill="1" applyBorder="1">
      <alignment vertical="center"/>
    </xf>
    <xf numFmtId="0" fontId="12" fillId="0" borderId="4" xfId="1" applyFont="1" applyBorder="1" applyAlignment="1">
      <alignment horizontal="center" vertical="center"/>
    </xf>
    <xf numFmtId="189" fontId="12" fillId="0" borderId="24" xfId="2" applyNumberFormat="1" applyFont="1" applyBorder="1">
      <alignment vertical="center"/>
    </xf>
    <xf numFmtId="183" fontId="12" fillId="3" borderId="0" xfId="1" applyNumberFormat="1" applyFont="1" applyFill="1" applyBorder="1">
      <alignment vertical="center"/>
    </xf>
    <xf numFmtId="183" fontId="12" fillId="9" borderId="0" xfId="1" applyNumberFormat="1" applyFont="1" applyFill="1" applyBorder="1">
      <alignment vertical="center"/>
    </xf>
    <xf numFmtId="183" fontId="12" fillId="9" borderId="0" xfId="2" applyNumberFormat="1" applyFont="1" applyFill="1">
      <alignment vertical="center"/>
    </xf>
    <xf numFmtId="183" fontId="12" fillId="11" borderId="0" xfId="1" applyNumberFormat="1" applyFont="1" applyFill="1" applyBorder="1">
      <alignment vertical="center"/>
    </xf>
    <xf numFmtId="183" fontId="12" fillId="0" borderId="0" xfId="2" applyNumberFormat="1" applyFont="1">
      <alignment vertical="center"/>
    </xf>
    <xf numFmtId="183" fontId="12" fillId="2" borderId="0" xfId="2" applyNumberFormat="1" applyFont="1" applyFill="1">
      <alignment vertical="center"/>
    </xf>
    <xf numFmtId="191" fontId="12" fillId="12" borderId="0" xfId="2" applyNumberFormat="1" applyFont="1" applyFill="1" applyBorder="1">
      <alignment vertical="center"/>
    </xf>
    <xf numFmtId="182" fontId="12" fillId="10" borderId="0" xfId="1" applyNumberFormat="1" applyFont="1" applyFill="1">
      <alignment vertical="center"/>
    </xf>
    <xf numFmtId="183" fontId="12" fillId="13" borderId="0" xfId="2" applyNumberFormat="1" applyFont="1" applyFill="1" applyBorder="1">
      <alignment vertical="center"/>
    </xf>
    <xf numFmtId="183" fontId="12" fillId="3" borderId="0" xfId="2" applyNumberFormat="1" applyFont="1" applyFill="1" applyBorder="1">
      <alignment vertical="center"/>
    </xf>
    <xf numFmtId="183" fontId="12" fillId="10" borderId="0" xfId="1" applyNumberFormat="1" applyFont="1" applyFill="1" applyBorder="1">
      <alignment vertical="center"/>
    </xf>
    <xf numFmtId="183" fontId="12" fillId="10" borderId="0" xfId="2" applyNumberFormat="1" applyFont="1" applyFill="1">
      <alignment vertical="center"/>
    </xf>
    <xf numFmtId="183" fontId="12" fillId="12" borderId="0" xfId="2" applyNumberFormat="1" applyFont="1" applyFill="1">
      <alignment vertical="center"/>
    </xf>
    <xf numFmtId="191" fontId="12" fillId="13" borderId="0" xfId="2" applyNumberFormat="1" applyFont="1" applyFill="1" applyBorder="1">
      <alignment vertical="center"/>
    </xf>
    <xf numFmtId="182" fontId="12" fillId="13" borderId="0" xfId="1" applyNumberFormat="1" applyFont="1" applyFill="1">
      <alignment vertical="center"/>
    </xf>
    <xf numFmtId="183" fontId="12" fillId="13" borderId="0" xfId="1" applyNumberFormat="1" applyFont="1" applyFill="1" applyBorder="1">
      <alignment vertical="center"/>
    </xf>
    <xf numFmtId="183" fontId="12" fillId="13" borderId="0" xfId="2" applyNumberFormat="1" applyFont="1" applyFill="1">
      <alignment vertical="center"/>
    </xf>
    <xf numFmtId="183" fontId="12" fillId="3" borderId="0" xfId="2" applyNumberFormat="1" applyFont="1" applyFill="1">
      <alignment vertical="center"/>
    </xf>
    <xf numFmtId="191" fontId="12" fillId="3" borderId="0" xfId="2" applyNumberFormat="1" applyFont="1" applyFill="1" applyBorder="1">
      <alignment vertical="center"/>
    </xf>
    <xf numFmtId="182" fontId="12" fillId="3" borderId="0" xfId="1" applyNumberFormat="1" applyFont="1" applyFill="1">
      <alignment vertical="center"/>
    </xf>
    <xf numFmtId="183" fontId="12" fillId="2" borderId="0" xfId="2" applyNumberFormat="1" applyFont="1" applyFill="1" applyBorder="1">
      <alignment vertical="center"/>
    </xf>
    <xf numFmtId="183" fontId="12" fillId="12" borderId="0" xfId="1" applyNumberFormat="1" applyFont="1" applyFill="1" applyBorder="1">
      <alignment vertical="center"/>
    </xf>
    <xf numFmtId="191" fontId="12" fillId="2" borderId="0" xfId="2" applyNumberFormat="1" applyFont="1" applyFill="1" applyBorder="1">
      <alignment vertical="center"/>
    </xf>
    <xf numFmtId="182" fontId="12" fillId="12" borderId="0" xfId="1" applyNumberFormat="1" applyFont="1" applyFill="1">
      <alignment vertical="center"/>
    </xf>
    <xf numFmtId="183" fontId="12" fillId="12" borderId="0" xfId="2" applyNumberFormat="1" applyFont="1" applyFill="1" applyBorder="1">
      <alignment vertical="center"/>
    </xf>
    <xf numFmtId="191" fontId="12" fillId="0" borderId="0" xfId="2" applyNumberFormat="1" applyFont="1" applyFill="1" applyBorder="1">
      <alignment vertical="center"/>
    </xf>
    <xf numFmtId="182" fontId="12" fillId="2" borderId="0" xfId="1" applyNumberFormat="1" applyFont="1" applyFill="1">
      <alignment vertical="center"/>
    </xf>
    <xf numFmtId="183" fontId="12" fillId="2" borderId="0" xfId="1" applyNumberFormat="1" applyFont="1" applyFill="1" applyBorder="1">
      <alignment vertical="center"/>
    </xf>
    <xf numFmtId="182" fontId="12" fillId="0" borderId="0" xfId="1" applyNumberFormat="1" applyFont="1">
      <alignment vertical="center"/>
    </xf>
    <xf numFmtId="183" fontId="12" fillId="0" borderId="0" xfId="1" applyNumberFormat="1" applyFont="1" applyBorder="1">
      <alignment vertical="center"/>
    </xf>
    <xf numFmtId="191" fontId="12" fillId="0" borderId="0" xfId="2" applyNumberFormat="1" applyFont="1" applyBorder="1">
      <alignment vertical="center"/>
    </xf>
    <xf numFmtId="183" fontId="12" fillId="0" borderId="0" xfId="2" applyNumberFormat="1" applyFont="1" applyBorder="1" applyAlignment="1">
      <alignment horizontal="center" vertical="center"/>
    </xf>
    <xf numFmtId="183" fontId="12" fillId="0" borderId="0" xfId="1" applyNumberFormat="1" applyFont="1" applyFill="1" applyBorder="1">
      <alignment vertical="center"/>
    </xf>
    <xf numFmtId="182" fontId="12" fillId="0" borderId="0" xfId="1" applyNumberFormat="1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189" fontId="12" fillId="0" borderId="28" xfId="2" applyNumberFormat="1" applyFont="1" applyBorder="1">
      <alignment vertical="center"/>
    </xf>
    <xf numFmtId="183" fontId="12" fillId="0" borderId="9" xfId="2" applyNumberFormat="1" applyFont="1" applyBorder="1">
      <alignment vertical="center"/>
    </xf>
    <xf numFmtId="191" fontId="12" fillId="0" borderId="9" xfId="2" applyNumberFormat="1" applyFont="1" applyBorder="1">
      <alignment vertical="center"/>
    </xf>
    <xf numFmtId="182" fontId="12" fillId="0" borderId="9" xfId="1" applyNumberFormat="1" applyFont="1" applyBorder="1">
      <alignment vertical="center"/>
    </xf>
    <xf numFmtId="0" fontId="12" fillId="0" borderId="43" xfId="1" applyFont="1" applyBorder="1" applyAlignment="1">
      <alignment horizontal="center" vertical="center"/>
    </xf>
    <xf numFmtId="183" fontId="12" fillId="0" borderId="9" xfId="1" applyNumberFormat="1" applyFont="1" applyBorder="1">
      <alignment vertical="center"/>
    </xf>
    <xf numFmtId="183" fontId="12" fillId="14" borderId="0" xfId="2" applyNumberFormat="1" applyFont="1" applyFill="1" applyBorder="1">
      <alignment vertical="center"/>
    </xf>
    <xf numFmtId="0" fontId="12" fillId="10" borderId="0" xfId="1" applyFont="1" applyFill="1">
      <alignment vertical="center"/>
    </xf>
    <xf numFmtId="0" fontId="12" fillId="13" borderId="0" xfId="1" applyFont="1" applyFill="1">
      <alignment vertical="center"/>
    </xf>
    <xf numFmtId="0" fontId="12" fillId="2" borderId="0" xfId="1" applyFont="1" applyFill="1">
      <alignment vertical="center"/>
    </xf>
    <xf numFmtId="0" fontId="13" fillId="0" borderId="0" xfId="1" applyFont="1">
      <alignment vertical="center"/>
    </xf>
    <xf numFmtId="0" fontId="17" fillId="0" borderId="0" xfId="1" applyFont="1" applyBorder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189" fontId="12" fillId="0" borderId="0" xfId="2" applyNumberFormat="1" applyFont="1" applyBorder="1" applyAlignment="1">
      <alignment horizontal="centerContinuous" vertical="center"/>
    </xf>
    <xf numFmtId="0" fontId="12" fillId="0" borderId="0" xfId="1" applyFont="1" applyAlignment="1">
      <alignment horizontal="centerContinuous" vertical="center"/>
    </xf>
    <xf numFmtId="183" fontId="12" fillId="0" borderId="0" xfId="2" applyNumberFormat="1" applyFont="1" applyBorder="1" applyAlignment="1">
      <alignment horizontal="centerContinuous" vertical="center"/>
    </xf>
    <xf numFmtId="0" fontId="12" fillId="9" borderId="0" xfId="1" applyFont="1" applyFill="1" applyBorder="1">
      <alignment vertical="center"/>
    </xf>
    <xf numFmtId="0" fontId="3" fillId="0" borderId="45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176" fontId="3" fillId="5" borderId="49" xfId="1" applyNumberFormat="1" applyFont="1" applyFill="1" applyBorder="1">
      <alignment vertical="center"/>
    </xf>
    <xf numFmtId="192" fontId="3" fillId="5" borderId="0" xfId="1" applyNumberFormat="1" applyFont="1" applyFill="1" applyBorder="1">
      <alignment vertical="center"/>
    </xf>
    <xf numFmtId="192" fontId="3" fillId="5" borderId="24" xfId="1" applyNumberFormat="1" applyFont="1" applyFill="1" applyBorder="1">
      <alignment vertical="center"/>
    </xf>
    <xf numFmtId="181" fontId="3" fillId="5" borderId="0" xfId="1" applyNumberFormat="1" applyFont="1" applyFill="1">
      <alignment vertical="center"/>
    </xf>
    <xf numFmtId="176" fontId="3" fillId="4" borderId="49" xfId="1" applyNumberFormat="1" applyFont="1" applyFill="1" applyBorder="1">
      <alignment vertical="center"/>
    </xf>
    <xf numFmtId="192" fontId="3" fillId="4" borderId="0" xfId="1" applyNumberFormat="1" applyFont="1" applyFill="1" applyBorder="1">
      <alignment vertical="center"/>
    </xf>
    <xf numFmtId="192" fontId="3" fillId="4" borderId="24" xfId="1" applyNumberFormat="1" applyFont="1" applyFill="1" applyBorder="1">
      <alignment vertical="center"/>
    </xf>
    <xf numFmtId="181" fontId="3" fillId="4" borderId="0" xfId="1" applyNumberFormat="1" applyFont="1" applyFill="1">
      <alignment vertical="center"/>
    </xf>
    <xf numFmtId="176" fontId="3" fillId="2" borderId="49" xfId="1" applyNumberFormat="1" applyFont="1" applyFill="1" applyBorder="1">
      <alignment vertical="center"/>
    </xf>
    <xf numFmtId="192" fontId="3" fillId="2" borderId="0" xfId="1" applyNumberFormat="1" applyFont="1" applyFill="1" applyBorder="1">
      <alignment vertical="center"/>
    </xf>
    <xf numFmtId="192" fontId="3" fillId="2" borderId="24" xfId="1" applyNumberFormat="1" applyFont="1" applyFill="1" applyBorder="1">
      <alignment vertical="center"/>
    </xf>
    <xf numFmtId="181" fontId="3" fillId="2" borderId="0" xfId="1" applyNumberFormat="1" applyFont="1" applyFill="1">
      <alignment vertical="center"/>
    </xf>
    <xf numFmtId="176" fontId="3" fillId="3" borderId="49" xfId="1" applyNumberFormat="1" applyFont="1" applyFill="1" applyBorder="1">
      <alignment vertical="center"/>
    </xf>
    <xf numFmtId="192" fontId="3" fillId="3" borderId="0" xfId="1" applyNumberFormat="1" applyFont="1" applyFill="1" applyBorder="1">
      <alignment vertical="center"/>
    </xf>
    <xf numFmtId="192" fontId="3" fillId="3" borderId="24" xfId="1" applyNumberFormat="1" applyFont="1" applyFill="1" applyBorder="1">
      <alignment vertical="center"/>
    </xf>
    <xf numFmtId="181" fontId="3" fillId="3" borderId="0" xfId="1" applyNumberFormat="1" applyFont="1" applyFill="1">
      <alignment vertical="center"/>
    </xf>
    <xf numFmtId="176" fontId="3" fillId="0" borderId="49" xfId="1" applyNumberFormat="1" applyFont="1" applyBorder="1">
      <alignment vertical="center"/>
    </xf>
    <xf numFmtId="192" fontId="3" fillId="0" borderId="0" xfId="1" applyNumberFormat="1" applyFont="1" applyBorder="1">
      <alignment vertical="center"/>
    </xf>
    <xf numFmtId="192" fontId="3" fillId="0" borderId="24" xfId="1" applyNumberFormat="1" applyFont="1" applyBorder="1">
      <alignment vertical="center"/>
    </xf>
    <xf numFmtId="181" fontId="3" fillId="0" borderId="0" xfId="1" applyNumberFormat="1" applyFont="1">
      <alignment vertical="center"/>
    </xf>
    <xf numFmtId="181" fontId="3" fillId="0" borderId="0" xfId="1" applyNumberFormat="1" applyFont="1" applyAlignment="1">
      <alignment horizontal="center" vertical="center"/>
    </xf>
    <xf numFmtId="176" fontId="3" fillId="6" borderId="49" xfId="1" applyNumberFormat="1" applyFont="1" applyFill="1" applyBorder="1">
      <alignment vertical="center"/>
    </xf>
    <xf numFmtId="192" fontId="3" fillId="6" borderId="0" xfId="1" applyNumberFormat="1" applyFont="1" applyFill="1" applyBorder="1">
      <alignment vertical="center"/>
    </xf>
    <xf numFmtId="192" fontId="3" fillId="6" borderId="24" xfId="1" applyNumberFormat="1" applyFont="1" applyFill="1" applyBorder="1">
      <alignment vertical="center"/>
    </xf>
    <xf numFmtId="181" fontId="3" fillId="6" borderId="0" xfId="1" applyNumberFormat="1" applyFont="1" applyFill="1">
      <alignment vertical="center"/>
    </xf>
    <xf numFmtId="176" fontId="3" fillId="7" borderId="49" xfId="1" applyNumberFormat="1" applyFont="1" applyFill="1" applyBorder="1">
      <alignment vertical="center"/>
    </xf>
    <xf numFmtId="192" fontId="3" fillId="7" borderId="0" xfId="1" applyNumberFormat="1" applyFont="1" applyFill="1" applyBorder="1">
      <alignment vertical="center"/>
    </xf>
    <xf numFmtId="192" fontId="3" fillId="7" borderId="24" xfId="1" applyNumberFormat="1" applyFont="1" applyFill="1" applyBorder="1">
      <alignment vertical="center"/>
    </xf>
    <xf numFmtId="181" fontId="3" fillId="7" borderId="0" xfId="1" applyNumberFormat="1" applyFont="1" applyFill="1">
      <alignment vertical="center"/>
    </xf>
    <xf numFmtId="176" fontId="7" fillId="0" borderId="49" xfId="1" applyNumberFormat="1" applyFont="1" applyBorder="1">
      <alignment vertical="center"/>
    </xf>
    <xf numFmtId="176" fontId="3" fillId="8" borderId="49" xfId="1" applyNumberFormat="1" applyFont="1" applyFill="1" applyBorder="1">
      <alignment vertical="center"/>
    </xf>
    <xf numFmtId="192" fontId="3" fillId="8" borderId="0" xfId="1" applyNumberFormat="1" applyFont="1" applyFill="1" applyBorder="1">
      <alignment vertical="center"/>
    </xf>
    <xf numFmtId="192" fontId="3" fillId="8" borderId="24" xfId="1" applyNumberFormat="1" applyFont="1" applyFill="1" applyBorder="1">
      <alignment vertical="center"/>
    </xf>
    <xf numFmtId="181" fontId="3" fillId="8" borderId="0" xfId="1" applyNumberFormat="1" applyFont="1" applyFill="1">
      <alignment vertical="center"/>
    </xf>
    <xf numFmtId="176" fontId="3" fillId="0" borderId="50" xfId="1" applyNumberFormat="1" applyFont="1" applyBorder="1">
      <alignment vertical="center"/>
    </xf>
    <xf numFmtId="192" fontId="3" fillId="0" borderId="36" xfId="1" applyNumberFormat="1" applyFont="1" applyBorder="1">
      <alignment vertical="center"/>
    </xf>
    <xf numFmtId="192" fontId="3" fillId="0" borderId="35" xfId="1" applyNumberFormat="1" applyFont="1" applyBorder="1">
      <alignment vertical="center"/>
    </xf>
    <xf numFmtId="176" fontId="3" fillId="0" borderId="51" xfId="1" applyNumberFormat="1" applyFont="1" applyBorder="1">
      <alignment vertical="center"/>
    </xf>
    <xf numFmtId="192" fontId="3" fillId="0" borderId="32" xfId="1" applyNumberFormat="1" applyFont="1" applyBorder="1">
      <alignment vertical="center"/>
    </xf>
    <xf numFmtId="192" fontId="3" fillId="0" borderId="31" xfId="1" applyNumberFormat="1" applyFont="1" applyBorder="1">
      <alignment vertical="center"/>
    </xf>
    <xf numFmtId="192" fontId="3" fillId="0" borderId="48" xfId="1" applyNumberFormat="1" applyFont="1" applyBorder="1">
      <alignment vertical="center"/>
    </xf>
    <xf numFmtId="192" fontId="3" fillId="0" borderId="36" xfId="1" applyNumberFormat="1" applyFont="1" applyBorder="1" applyAlignment="1">
      <alignment horizontal="center" vertical="center"/>
    </xf>
    <xf numFmtId="0" fontId="3" fillId="0" borderId="29" xfId="1" applyFont="1" applyFill="1" applyBorder="1" applyAlignment="1">
      <alignment horizontal="centerContinuous" vertical="center" wrapText="1"/>
    </xf>
    <xf numFmtId="176" fontId="3" fillId="15" borderId="49" xfId="1" applyNumberFormat="1" applyFont="1" applyFill="1" applyBorder="1">
      <alignment vertical="center"/>
    </xf>
    <xf numFmtId="192" fontId="3" fillId="15" borderId="0" xfId="1" applyNumberFormat="1" applyFont="1" applyFill="1" applyBorder="1">
      <alignment vertical="center"/>
    </xf>
    <xf numFmtId="192" fontId="3" fillId="15" borderId="24" xfId="1" applyNumberFormat="1" applyFont="1" applyFill="1" applyBorder="1">
      <alignment vertical="center"/>
    </xf>
    <xf numFmtId="181" fontId="3" fillId="15" borderId="0" xfId="1" applyNumberFormat="1" applyFont="1" applyFill="1">
      <alignment vertical="center"/>
    </xf>
    <xf numFmtId="192" fontId="3" fillId="0" borderId="34" xfId="1" applyNumberFormat="1" applyFont="1" applyBorder="1">
      <alignment vertical="center"/>
    </xf>
    <xf numFmtId="176" fontId="4" fillId="8" borderId="0" xfId="1" applyNumberFormat="1" applyFont="1" applyFill="1" applyBorder="1">
      <alignment vertical="center"/>
    </xf>
    <xf numFmtId="176" fontId="3" fillId="15" borderId="0" xfId="1" applyNumberFormat="1" applyFont="1" applyFill="1" applyBorder="1">
      <alignment vertical="center"/>
    </xf>
    <xf numFmtId="192" fontId="3" fillId="0" borderId="37" xfId="1" applyNumberFormat="1" applyFont="1" applyBorder="1">
      <alignment vertical="center"/>
    </xf>
    <xf numFmtId="192" fontId="3" fillId="0" borderId="33" xfId="1" applyNumberFormat="1" applyFont="1" applyBorder="1">
      <alignment vertical="center"/>
    </xf>
    <xf numFmtId="0" fontId="13" fillId="0" borderId="0" xfId="1" applyFont="1" applyFill="1">
      <alignment vertical="center"/>
    </xf>
    <xf numFmtId="0" fontId="16" fillId="0" borderId="0" xfId="1" applyFont="1" applyAlignment="1">
      <alignment horizontal="centerContinuous" vertical="center"/>
    </xf>
    <xf numFmtId="0" fontId="13" fillId="0" borderId="0" xfId="1" applyFont="1" applyAlignment="1">
      <alignment vertical="center"/>
    </xf>
    <xf numFmtId="0" fontId="11" fillId="0" borderId="9" xfId="1" applyFont="1" applyBorder="1">
      <alignment vertical="center"/>
    </xf>
    <xf numFmtId="0" fontId="11" fillId="0" borderId="43" xfId="1" applyFont="1" applyBorder="1">
      <alignment vertical="center"/>
    </xf>
    <xf numFmtId="182" fontId="11" fillId="0" borderId="4" xfId="1" applyNumberFormat="1" applyFont="1" applyBorder="1">
      <alignment vertical="center"/>
    </xf>
    <xf numFmtId="182" fontId="11" fillId="0" borderId="0" xfId="1" applyNumberFormat="1" applyFont="1">
      <alignment vertical="center"/>
    </xf>
    <xf numFmtId="182" fontId="11" fillId="0" borderId="4" xfId="1" applyNumberFormat="1" applyFont="1" applyBorder="1" applyAlignment="1">
      <alignment horizontal="center" vertical="center"/>
    </xf>
    <xf numFmtId="182" fontId="11" fillId="0" borderId="0" xfId="1" applyNumberFormat="1" applyFont="1" applyBorder="1" applyAlignment="1">
      <alignment horizontal="center" vertical="center"/>
    </xf>
    <xf numFmtId="178" fontId="13" fillId="0" borderId="0" xfId="1" applyNumberFormat="1" applyFont="1">
      <alignment vertical="center"/>
    </xf>
    <xf numFmtId="178" fontId="12" fillId="0" borderId="0" xfId="1" applyNumberFormat="1" applyFont="1">
      <alignment vertical="center"/>
    </xf>
    <xf numFmtId="178" fontId="12" fillId="0" borderId="0" xfId="1" applyNumberFormat="1" applyFont="1" applyBorder="1">
      <alignment vertical="center"/>
    </xf>
    <xf numFmtId="193" fontId="12" fillId="0" borderId="0" xfId="1" applyNumberFormat="1" applyFont="1" applyBorder="1">
      <alignment vertical="center"/>
    </xf>
    <xf numFmtId="178" fontId="17" fillId="0" borderId="0" xfId="1" applyNumberFormat="1" applyFont="1">
      <alignment vertical="center"/>
    </xf>
    <xf numFmtId="193" fontId="12" fillId="0" borderId="0" xfId="1" applyNumberFormat="1" applyFont="1">
      <alignment vertical="center"/>
    </xf>
    <xf numFmtId="178" fontId="12" fillId="0" borderId="38" xfId="1" applyNumberFormat="1" applyFont="1" applyBorder="1">
      <alignment vertical="center"/>
    </xf>
    <xf numFmtId="193" fontId="12" fillId="0" borderId="38" xfId="1" applyNumberFormat="1" applyFont="1" applyBorder="1">
      <alignment vertical="center"/>
    </xf>
    <xf numFmtId="193" fontId="13" fillId="0" borderId="9" xfId="1" applyNumberFormat="1" applyFont="1" applyBorder="1" applyAlignment="1">
      <alignment horizontal="center" vertical="center" wrapText="1"/>
    </xf>
    <xf numFmtId="178" fontId="12" fillId="0" borderId="0" xfId="1" applyNumberFormat="1" applyFont="1" applyAlignment="1">
      <alignment horizontal="center" vertical="center"/>
    </xf>
    <xf numFmtId="178" fontId="17" fillId="0" borderId="9" xfId="1" applyNumberFormat="1" applyFont="1" applyBorder="1" applyAlignment="1">
      <alignment horizontal="center" vertical="center"/>
    </xf>
    <xf numFmtId="193" fontId="17" fillId="0" borderId="9" xfId="1" applyNumberFormat="1" applyFont="1" applyBorder="1" applyAlignment="1">
      <alignment horizontal="center" vertical="center"/>
    </xf>
    <xf numFmtId="179" fontId="12" fillId="0" borderId="0" xfId="1" applyNumberFormat="1" applyFont="1">
      <alignment vertical="center"/>
    </xf>
    <xf numFmtId="179" fontId="12" fillId="9" borderId="0" xfId="1" applyNumberFormat="1" applyFont="1" applyFill="1">
      <alignment vertical="center"/>
    </xf>
    <xf numFmtId="193" fontId="12" fillId="9" borderId="0" xfId="1" applyNumberFormat="1" applyFont="1" applyFill="1">
      <alignment vertical="center"/>
    </xf>
    <xf numFmtId="179" fontId="12" fillId="0" borderId="9" xfId="1" applyNumberFormat="1" applyFont="1" applyBorder="1">
      <alignment vertical="center"/>
    </xf>
    <xf numFmtId="193" fontId="12" fillId="0" borderId="9" xfId="1" applyNumberFormat="1" applyFont="1" applyBorder="1">
      <alignment vertical="center"/>
    </xf>
    <xf numFmtId="178" fontId="17" fillId="0" borderId="0" xfId="1" applyNumberFormat="1" applyFont="1" applyAlignment="1">
      <alignment horizontal="centerContinuous" vertical="center"/>
    </xf>
    <xf numFmtId="193" fontId="12" fillId="0" borderId="0" xfId="1" applyNumberFormat="1" applyFont="1" applyAlignment="1">
      <alignment horizontal="centerContinuous" vertical="center"/>
    </xf>
    <xf numFmtId="178" fontId="12" fillId="0" borderId="0" xfId="1" applyNumberFormat="1" applyFont="1" applyAlignment="1">
      <alignment horizontal="centerContinuous" vertical="center"/>
    </xf>
    <xf numFmtId="0" fontId="19" fillId="0" borderId="0" xfId="1" applyFont="1" applyAlignme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189" fontId="12" fillId="0" borderId="38" xfId="2" applyNumberFormat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/>
    </xf>
    <xf numFmtId="189" fontId="12" fillId="0" borderId="0" xfId="2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189" fontId="12" fillId="0" borderId="39" xfId="2" applyNumberFormat="1" applyFont="1" applyBorder="1" applyAlignment="1">
      <alignment horizontal="center" vertical="center"/>
    </xf>
    <xf numFmtId="0" fontId="12" fillId="0" borderId="39" xfId="1" applyFont="1" applyBorder="1" applyAlignment="1">
      <alignment vertical="center"/>
    </xf>
    <xf numFmtId="0" fontId="12" fillId="0" borderId="40" xfId="1" applyFont="1" applyBorder="1" applyAlignment="1">
      <alignment vertical="center"/>
    </xf>
    <xf numFmtId="189" fontId="12" fillId="0" borderId="41" xfId="2" applyNumberFormat="1" applyFont="1" applyBorder="1" applyAlignment="1">
      <alignment horizontal="center" vertical="center" wrapText="1"/>
    </xf>
    <xf numFmtId="0" fontId="12" fillId="0" borderId="39" xfId="1" applyFont="1" applyBorder="1" applyAlignment="1">
      <alignment vertical="center" wrapText="1"/>
    </xf>
    <xf numFmtId="0" fontId="3" fillId="0" borderId="16" xfId="1" applyFont="1" applyBorder="1" applyAlignment="1">
      <alignment vertical="center" textRotation="255"/>
    </xf>
    <xf numFmtId="0" fontId="3" fillId="0" borderId="21" xfId="1" applyFont="1" applyBorder="1" applyAlignment="1">
      <alignment vertical="center" textRotation="255"/>
    </xf>
    <xf numFmtId="0" fontId="3" fillId="0" borderId="25" xfId="1" applyFont="1" applyBorder="1" applyAlignment="1">
      <alignment vertical="center" textRotation="255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9" fontId="0" fillId="0" borderId="6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"/>
  <sheetViews>
    <sheetView tabSelected="1" workbookViewId="0"/>
  </sheetViews>
  <sheetFormatPr defaultRowHeight="18.75" x14ac:dyDescent="0.4"/>
  <cols>
    <col min="12" max="12" width="6.625" customWidth="1"/>
  </cols>
  <sheetData>
    <row r="1" spans="1:21" ht="42.75" x14ac:dyDescent="0.4">
      <c r="A1" s="308" t="s">
        <v>341</v>
      </c>
    </row>
    <row r="2" spans="1:21" ht="24" x14ac:dyDescent="0.4">
      <c r="A2" s="309"/>
    </row>
    <row r="3" spans="1:21" ht="24.95" customHeight="1" x14ac:dyDescent="0.4">
      <c r="A3" s="312" t="s">
        <v>342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1"/>
      <c r="N3" s="311"/>
      <c r="O3" s="311"/>
      <c r="P3" s="311"/>
      <c r="Q3" s="311"/>
      <c r="R3" s="310"/>
      <c r="S3" s="19"/>
      <c r="T3" s="19"/>
      <c r="U3" s="19"/>
    </row>
    <row r="4" spans="1:21" ht="24.95" customHeight="1" x14ac:dyDescent="0.4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1"/>
      <c r="N4" s="311"/>
      <c r="O4" s="311"/>
      <c r="P4" s="311"/>
      <c r="Q4" s="311"/>
      <c r="R4" s="310"/>
    </row>
  </sheetData>
  <sheetProtection password="F1C4" sheet="1" objects="1" scenarios="1"/>
  <mergeCells count="1">
    <mergeCell ref="A3:L4"/>
  </mergeCells>
  <phoneticPr fontId="1"/>
  <pageMargins left="0" right="0" top="0" bottom="0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2:M37"/>
  <sheetViews>
    <sheetView showGridLines="0" workbookViewId="0"/>
  </sheetViews>
  <sheetFormatPr defaultColWidth="9" defaultRowHeight="14.25" x14ac:dyDescent="0.4"/>
  <cols>
    <col min="1" max="1" width="9" style="146"/>
    <col min="2" max="2" width="4.5" style="145" customWidth="1"/>
    <col min="3" max="3" width="21" style="146" customWidth="1"/>
    <col min="4" max="7" width="9.125" style="146" customWidth="1"/>
    <col min="8" max="8" width="4.5" style="146" customWidth="1"/>
    <col min="9" max="9" width="21" style="146" customWidth="1"/>
    <col min="10" max="13" width="9.125" style="148" customWidth="1"/>
    <col min="14" max="16384" width="9" style="146"/>
  </cols>
  <sheetData>
    <row r="2" spans="2:13" x14ac:dyDescent="0.4">
      <c r="G2" s="147"/>
      <c r="H2" s="147"/>
    </row>
    <row r="3" spans="2:13" x14ac:dyDescent="0.4">
      <c r="B3" s="212" t="s">
        <v>289</v>
      </c>
      <c r="C3" s="213"/>
      <c r="D3" s="214"/>
      <c r="E3" s="214"/>
      <c r="F3" s="214"/>
      <c r="G3" s="214"/>
      <c r="H3" s="214"/>
      <c r="I3" s="215"/>
      <c r="J3" s="216"/>
      <c r="K3" s="216"/>
      <c r="L3" s="216"/>
      <c r="M3" s="216"/>
    </row>
    <row r="4" spans="2:13" ht="15" thickBot="1" x14ac:dyDescent="0.45">
      <c r="B4" s="152"/>
      <c r="C4" s="153"/>
      <c r="D4" s="313"/>
      <c r="E4" s="314"/>
      <c r="F4" s="314"/>
      <c r="G4" s="314"/>
      <c r="H4" s="154"/>
      <c r="I4" s="315"/>
      <c r="J4" s="316"/>
      <c r="K4" s="316"/>
      <c r="L4" s="316"/>
      <c r="M4" s="316"/>
    </row>
    <row r="5" spans="2:13" x14ac:dyDescent="0.4">
      <c r="B5" s="317" t="s">
        <v>251</v>
      </c>
      <c r="C5" s="318"/>
      <c r="D5" s="318"/>
      <c r="E5" s="318"/>
      <c r="F5" s="318"/>
      <c r="G5" s="319"/>
      <c r="H5" s="320" t="s">
        <v>252</v>
      </c>
      <c r="I5" s="321"/>
      <c r="J5" s="321"/>
      <c r="K5" s="321"/>
      <c r="L5" s="321"/>
      <c r="M5" s="321"/>
    </row>
    <row r="6" spans="2:13" x14ac:dyDescent="0.4">
      <c r="B6" s="155" t="s">
        <v>253</v>
      </c>
      <c r="C6" s="156" t="s">
        <v>254</v>
      </c>
      <c r="D6" s="157" t="s">
        <v>255</v>
      </c>
      <c r="E6" s="157" t="s">
        <v>256</v>
      </c>
      <c r="F6" s="157" t="s">
        <v>257</v>
      </c>
      <c r="G6" s="157" t="s">
        <v>258</v>
      </c>
      <c r="H6" s="158" t="s">
        <v>253</v>
      </c>
      <c r="I6" s="156" t="s">
        <v>254</v>
      </c>
      <c r="J6" s="159" t="s">
        <v>255</v>
      </c>
      <c r="K6" s="159" t="s">
        <v>256</v>
      </c>
      <c r="L6" s="159" t="s">
        <v>257</v>
      </c>
      <c r="M6" s="160" t="s">
        <v>258</v>
      </c>
    </row>
    <row r="7" spans="2:13" x14ac:dyDescent="0.4">
      <c r="B7" s="145">
        <v>20</v>
      </c>
      <c r="C7" s="161" t="s">
        <v>259</v>
      </c>
      <c r="D7" s="162">
        <v>1.649</v>
      </c>
      <c r="E7" s="163">
        <v>1.427</v>
      </c>
      <c r="F7" s="162">
        <v>1.446</v>
      </c>
      <c r="G7" s="162">
        <v>1.5129999999999999</v>
      </c>
      <c r="H7" s="164">
        <v>16</v>
      </c>
      <c r="I7" s="165" t="s">
        <v>260</v>
      </c>
      <c r="J7" s="163">
        <v>1.7270000000000001</v>
      </c>
      <c r="K7" s="154">
        <v>1.1040000000000001</v>
      </c>
      <c r="L7" s="166">
        <v>1.5</v>
      </c>
      <c r="M7" s="167">
        <v>1.833</v>
      </c>
    </row>
    <row r="8" spans="2:13" x14ac:dyDescent="0.4">
      <c r="B8" s="145">
        <v>6</v>
      </c>
      <c r="C8" s="165" t="s">
        <v>263</v>
      </c>
      <c r="D8" s="170">
        <v>1.101</v>
      </c>
      <c r="E8" s="171">
        <v>1.1060000000000001</v>
      </c>
      <c r="F8" s="172">
        <v>1.2</v>
      </c>
      <c r="G8" s="173">
        <v>1.29</v>
      </c>
      <c r="H8" s="164">
        <v>9</v>
      </c>
      <c r="I8" s="165" t="s">
        <v>264</v>
      </c>
      <c r="J8" s="174">
        <v>1.548</v>
      </c>
      <c r="K8" s="175">
        <v>1.506</v>
      </c>
      <c r="L8" s="176">
        <v>1.776</v>
      </c>
      <c r="M8" s="176">
        <v>1.8140000000000001</v>
      </c>
    </row>
    <row r="9" spans="2:13" x14ac:dyDescent="0.4">
      <c r="B9" s="145">
        <v>11</v>
      </c>
      <c r="C9" s="165" t="s">
        <v>261</v>
      </c>
      <c r="D9" s="178">
        <v>1.238</v>
      </c>
      <c r="E9" s="168">
        <v>1.56</v>
      </c>
      <c r="F9" s="179">
        <v>1.31</v>
      </c>
      <c r="G9" s="180">
        <v>1.2729999999999999</v>
      </c>
      <c r="H9" s="164">
        <v>11</v>
      </c>
      <c r="I9" s="165" t="s">
        <v>261</v>
      </c>
      <c r="J9" s="175">
        <v>1.51</v>
      </c>
      <c r="K9" s="162">
        <v>2.2869999999999999</v>
      </c>
      <c r="L9" s="169">
        <v>2.2210000000000001</v>
      </c>
      <c r="M9" s="181">
        <v>1.8109999999999999</v>
      </c>
    </row>
    <row r="10" spans="2:13" x14ac:dyDescent="0.4">
      <c r="B10" s="145">
        <v>4</v>
      </c>
      <c r="C10" s="165" t="s">
        <v>267</v>
      </c>
      <c r="D10" s="182">
        <v>1.498</v>
      </c>
      <c r="E10" s="183">
        <v>1.194</v>
      </c>
      <c r="F10" s="184">
        <v>1.2210000000000001</v>
      </c>
      <c r="G10" s="185">
        <v>1.2210000000000001</v>
      </c>
      <c r="H10" s="164">
        <v>6</v>
      </c>
      <c r="I10" s="165" t="s">
        <v>263</v>
      </c>
      <c r="J10" s="151">
        <v>1.286</v>
      </c>
      <c r="K10" s="186">
        <v>1.377</v>
      </c>
      <c r="L10" s="187">
        <v>1.484</v>
      </c>
      <c r="M10" s="166">
        <v>1.5509999999999999</v>
      </c>
    </row>
    <row r="11" spans="2:13" x14ac:dyDescent="0.4">
      <c r="B11" s="145">
        <v>12</v>
      </c>
      <c r="C11" s="165" t="s">
        <v>268</v>
      </c>
      <c r="D11" s="170">
        <v>1.0269999999999999</v>
      </c>
      <c r="E11" s="182">
        <v>1.3149999999999999</v>
      </c>
      <c r="F11" s="188">
        <v>1.19</v>
      </c>
      <c r="G11" s="189">
        <v>1.1819999999999999</v>
      </c>
      <c r="H11" s="164">
        <v>1</v>
      </c>
      <c r="I11" s="165" t="s">
        <v>262</v>
      </c>
      <c r="J11" s="162">
        <v>1.8919999999999999</v>
      </c>
      <c r="K11" s="174">
        <v>1.6140000000000001</v>
      </c>
      <c r="L11" s="181">
        <v>1.649</v>
      </c>
      <c r="M11" s="187">
        <v>1.2549999999999999</v>
      </c>
    </row>
    <row r="12" spans="2:13" x14ac:dyDescent="0.4">
      <c r="B12" s="145">
        <v>14</v>
      </c>
      <c r="C12" s="165" t="s">
        <v>270</v>
      </c>
      <c r="D12" s="170">
        <v>1.0980000000000001</v>
      </c>
      <c r="E12" s="178">
        <v>1.141</v>
      </c>
      <c r="F12" s="191">
        <v>1.1359999999999999</v>
      </c>
      <c r="G12" s="192">
        <v>1.1080000000000001</v>
      </c>
      <c r="H12" s="164">
        <v>12</v>
      </c>
      <c r="I12" s="165" t="s">
        <v>268</v>
      </c>
      <c r="J12" s="151">
        <v>0.93600000000000005</v>
      </c>
      <c r="K12" s="151">
        <v>0.65900000000000003</v>
      </c>
      <c r="L12" s="193">
        <v>1.224</v>
      </c>
      <c r="M12" s="193">
        <v>1.1599999999999999</v>
      </c>
    </row>
    <row r="13" spans="2:13" x14ac:dyDescent="0.4">
      <c r="B13" s="145">
        <v>8</v>
      </c>
      <c r="C13" s="165" t="s">
        <v>269</v>
      </c>
      <c r="D13" s="183">
        <v>1.296</v>
      </c>
      <c r="E13" s="170">
        <v>1.125</v>
      </c>
      <c r="F13" s="191">
        <v>1.1020000000000001</v>
      </c>
      <c r="G13" s="194">
        <v>1.1060000000000001</v>
      </c>
      <c r="H13" s="164">
        <v>4</v>
      </c>
      <c r="I13" s="165" t="s">
        <v>267</v>
      </c>
      <c r="J13" s="186">
        <v>1.387</v>
      </c>
      <c r="K13" s="190">
        <v>1.431</v>
      </c>
      <c r="L13" s="195">
        <v>1.125</v>
      </c>
      <c r="M13" s="195">
        <v>0.999</v>
      </c>
    </row>
    <row r="14" spans="2:13" x14ac:dyDescent="0.4">
      <c r="B14" s="145">
        <v>13</v>
      </c>
      <c r="C14" s="165" t="s">
        <v>272</v>
      </c>
      <c r="D14" s="171">
        <v>1.1459999999999999</v>
      </c>
      <c r="E14" s="170">
        <v>1.093</v>
      </c>
      <c r="F14" s="191">
        <v>1.115</v>
      </c>
      <c r="G14" s="194">
        <v>1.1060000000000001</v>
      </c>
      <c r="H14" s="164">
        <v>19</v>
      </c>
      <c r="I14" s="165" t="s">
        <v>274</v>
      </c>
      <c r="J14" s="151">
        <v>0.622</v>
      </c>
      <c r="K14" s="151">
        <v>1.0129999999999999</v>
      </c>
      <c r="L14" s="151">
        <v>0.82799999999999996</v>
      </c>
      <c r="M14" s="195">
        <v>0.98899999999999999</v>
      </c>
    </row>
    <row r="15" spans="2:13" x14ac:dyDescent="0.4">
      <c r="B15" s="145">
        <v>5</v>
      </c>
      <c r="C15" s="165" t="s">
        <v>276</v>
      </c>
      <c r="D15" s="170">
        <v>0.83199999999999996</v>
      </c>
      <c r="E15" s="170">
        <v>0.87</v>
      </c>
      <c r="F15" s="196">
        <v>1.0389999999999999</v>
      </c>
      <c r="G15" s="194">
        <v>1.0780000000000001</v>
      </c>
      <c r="H15" s="164">
        <v>17</v>
      </c>
      <c r="I15" s="165" t="s">
        <v>273</v>
      </c>
      <c r="J15" s="151">
        <v>0.93200000000000005</v>
      </c>
      <c r="K15" s="151">
        <v>1.105</v>
      </c>
      <c r="L15" s="195">
        <v>1.022</v>
      </c>
      <c r="M15" s="195">
        <v>0.96399999999999997</v>
      </c>
    </row>
    <row r="16" spans="2:13" x14ac:dyDescent="0.4">
      <c r="B16" s="145">
        <v>7</v>
      </c>
      <c r="C16" s="165" t="s">
        <v>265</v>
      </c>
      <c r="D16" s="177">
        <v>1.5489999999999999</v>
      </c>
      <c r="E16" s="170">
        <v>1.0449999999999999</v>
      </c>
      <c r="F16" s="196">
        <v>1.0529999999999999</v>
      </c>
      <c r="G16" s="194">
        <v>1.06</v>
      </c>
      <c r="H16" s="164">
        <v>21</v>
      </c>
      <c r="I16" s="161" t="s">
        <v>266</v>
      </c>
      <c r="J16" s="197" t="s">
        <v>278</v>
      </c>
      <c r="K16" s="176">
        <v>1.653</v>
      </c>
      <c r="L16" s="195">
        <v>1.014</v>
      </c>
      <c r="M16" s="195">
        <v>0.93</v>
      </c>
    </row>
    <row r="17" spans="2:13" x14ac:dyDescent="0.4">
      <c r="B17" s="145">
        <v>3</v>
      </c>
      <c r="C17" s="165" t="s">
        <v>275</v>
      </c>
      <c r="D17" s="170">
        <v>1.1379999999999999</v>
      </c>
      <c r="E17" s="170">
        <v>0.82699999999999996</v>
      </c>
      <c r="F17" s="196">
        <v>0.99299999999999999</v>
      </c>
      <c r="G17" s="194">
        <v>1.0309999999999999</v>
      </c>
      <c r="H17" s="164">
        <v>5</v>
      </c>
      <c r="I17" s="165" t="s">
        <v>276</v>
      </c>
      <c r="J17" s="151">
        <v>0.89400000000000002</v>
      </c>
      <c r="K17" s="151">
        <v>0.70399999999999996</v>
      </c>
      <c r="L17" s="195">
        <v>0.8</v>
      </c>
      <c r="M17" s="195">
        <v>0.90600000000000003</v>
      </c>
    </row>
    <row r="18" spans="2:13" x14ac:dyDescent="0.4">
      <c r="B18" s="149">
        <v>21</v>
      </c>
      <c r="C18" s="161" t="s">
        <v>266</v>
      </c>
      <c r="D18" s="197" t="s">
        <v>278</v>
      </c>
      <c r="E18" s="151">
        <v>1.054</v>
      </c>
      <c r="F18" s="163">
        <v>1.397</v>
      </c>
      <c r="G18" s="151">
        <v>0.97899999999999998</v>
      </c>
      <c r="H18" s="164">
        <v>7</v>
      </c>
      <c r="I18" s="165" t="s">
        <v>265</v>
      </c>
      <c r="J18" s="151">
        <v>1.282</v>
      </c>
      <c r="K18" s="151">
        <v>0.55600000000000005</v>
      </c>
      <c r="L18" s="195">
        <v>0.73</v>
      </c>
      <c r="M18" s="195">
        <v>0.875</v>
      </c>
    </row>
    <row r="19" spans="2:13" x14ac:dyDescent="0.4">
      <c r="B19" s="145">
        <v>9</v>
      </c>
      <c r="C19" s="165" t="s">
        <v>264</v>
      </c>
      <c r="D19" s="170">
        <v>1.1499999999999999</v>
      </c>
      <c r="E19" s="170">
        <v>1.0660000000000001</v>
      </c>
      <c r="F19" s="191">
        <v>0.97799999999999998</v>
      </c>
      <c r="G19" s="194">
        <v>0.95</v>
      </c>
      <c r="H19" s="164">
        <v>3</v>
      </c>
      <c r="I19" s="165" t="s">
        <v>275</v>
      </c>
      <c r="J19" s="151">
        <v>0.82399999999999995</v>
      </c>
      <c r="K19" s="151">
        <v>1.002</v>
      </c>
      <c r="L19" s="195">
        <v>0.8</v>
      </c>
      <c r="M19" s="195">
        <v>0.80800000000000005</v>
      </c>
    </row>
    <row r="20" spans="2:13" x14ac:dyDescent="0.4">
      <c r="B20" s="145">
        <v>10</v>
      </c>
      <c r="C20" s="165" t="s">
        <v>279</v>
      </c>
      <c r="D20" s="170">
        <v>0.82099999999999995</v>
      </c>
      <c r="E20" s="170">
        <v>0.997</v>
      </c>
      <c r="F20" s="191">
        <v>0.92500000000000004</v>
      </c>
      <c r="G20" s="194">
        <v>0.94599999999999995</v>
      </c>
      <c r="H20" s="164">
        <v>15</v>
      </c>
      <c r="I20" s="165" t="s">
        <v>271</v>
      </c>
      <c r="J20" s="190">
        <v>1.403</v>
      </c>
      <c r="K20" s="151">
        <v>0.68</v>
      </c>
      <c r="L20" s="195">
        <v>0.77600000000000002</v>
      </c>
      <c r="M20" s="198">
        <v>0.752</v>
      </c>
    </row>
    <row r="21" spans="2:13" x14ac:dyDescent="0.4">
      <c r="B21" s="149">
        <v>19</v>
      </c>
      <c r="C21" s="165" t="s">
        <v>274</v>
      </c>
      <c r="D21" s="151">
        <v>0.85199999999999998</v>
      </c>
      <c r="E21" s="151">
        <v>0.86499999999999999</v>
      </c>
      <c r="F21" s="196">
        <v>0.82399999999999995</v>
      </c>
      <c r="G21" s="199">
        <v>0.86099999999999999</v>
      </c>
      <c r="H21" s="164">
        <v>13</v>
      </c>
      <c r="I21" s="165" t="s">
        <v>272</v>
      </c>
      <c r="J21" s="151">
        <v>0.61399999999999999</v>
      </c>
      <c r="K21" s="151">
        <v>0.51700000000000002</v>
      </c>
      <c r="L21" s="195">
        <v>0.53900000000000003</v>
      </c>
      <c r="M21" s="198">
        <v>0.71799999999999997</v>
      </c>
    </row>
    <row r="22" spans="2:13" x14ac:dyDescent="0.4">
      <c r="B22" s="145">
        <v>2</v>
      </c>
      <c r="C22" s="165" t="s">
        <v>277</v>
      </c>
      <c r="D22" s="170">
        <v>0.97899999999999998</v>
      </c>
      <c r="E22" s="170">
        <v>0.81100000000000005</v>
      </c>
      <c r="F22" s="196">
        <v>0.76600000000000001</v>
      </c>
      <c r="G22" s="194">
        <v>0.80900000000000005</v>
      </c>
      <c r="H22" s="164">
        <v>10</v>
      </c>
      <c r="I22" s="165" t="s">
        <v>279</v>
      </c>
      <c r="J22" s="151">
        <v>0.69599999999999995</v>
      </c>
      <c r="K22" s="151">
        <v>0.61099999999999999</v>
      </c>
      <c r="L22" s="195">
        <v>0.61199999999999999</v>
      </c>
      <c r="M22" s="198">
        <v>0.67600000000000005</v>
      </c>
    </row>
    <row r="23" spans="2:13" x14ac:dyDescent="0.4">
      <c r="B23" s="145">
        <v>1</v>
      </c>
      <c r="C23" s="165" t="s">
        <v>262</v>
      </c>
      <c r="D23" s="170">
        <v>0.78600000000000003</v>
      </c>
      <c r="E23" s="170">
        <v>0.627</v>
      </c>
      <c r="F23" s="196">
        <v>0.7</v>
      </c>
      <c r="G23" s="194">
        <v>0.78200000000000003</v>
      </c>
      <c r="H23" s="164">
        <v>20</v>
      </c>
      <c r="I23" s="161" t="s">
        <v>259</v>
      </c>
      <c r="J23" s="195">
        <v>0.7</v>
      </c>
      <c r="K23" s="195">
        <v>0.49</v>
      </c>
      <c r="L23" s="195">
        <v>0.61799999999999999</v>
      </c>
      <c r="M23" s="195">
        <v>0.66300000000000003</v>
      </c>
    </row>
    <row r="24" spans="2:13" x14ac:dyDescent="0.4">
      <c r="B24" s="145">
        <v>17</v>
      </c>
      <c r="C24" s="165" t="s">
        <v>273</v>
      </c>
      <c r="D24" s="151">
        <v>0.93700000000000006</v>
      </c>
      <c r="E24" s="151">
        <v>0.86199999999999999</v>
      </c>
      <c r="F24" s="196">
        <v>0.76900000000000002</v>
      </c>
      <c r="G24" s="194">
        <v>0.77100000000000002</v>
      </c>
      <c r="H24" s="164">
        <v>2</v>
      </c>
      <c r="I24" s="165" t="s">
        <v>277</v>
      </c>
      <c r="J24" s="151">
        <v>0.91600000000000004</v>
      </c>
      <c r="K24" s="151">
        <v>1.044</v>
      </c>
      <c r="L24" s="195">
        <v>0.72699999999999998</v>
      </c>
      <c r="M24" s="195">
        <v>0.63400000000000001</v>
      </c>
    </row>
    <row r="25" spans="2:13" x14ac:dyDescent="0.4">
      <c r="B25" s="145">
        <v>15</v>
      </c>
      <c r="C25" s="165" t="s">
        <v>271</v>
      </c>
      <c r="D25" s="170">
        <v>0.66100000000000003</v>
      </c>
      <c r="E25" s="170">
        <v>0.93100000000000005</v>
      </c>
      <c r="F25" s="191">
        <v>0.72399999999999998</v>
      </c>
      <c r="G25" s="194">
        <v>0.75</v>
      </c>
      <c r="H25" s="164">
        <v>14</v>
      </c>
      <c r="I25" s="165" t="s">
        <v>270</v>
      </c>
      <c r="J25" s="151">
        <v>0.60399999999999998</v>
      </c>
      <c r="K25" s="151">
        <v>0.60199999999999998</v>
      </c>
      <c r="L25" s="195">
        <v>0.59199999999999997</v>
      </c>
      <c r="M25" s="198">
        <v>0.623</v>
      </c>
    </row>
    <row r="26" spans="2:13" x14ac:dyDescent="0.4">
      <c r="B26" s="145">
        <v>16</v>
      </c>
      <c r="C26" s="165" t="s">
        <v>260</v>
      </c>
      <c r="D26" s="170">
        <v>0.67300000000000004</v>
      </c>
      <c r="E26" s="170">
        <v>0.85</v>
      </c>
      <c r="F26" s="196">
        <v>0.68200000000000005</v>
      </c>
      <c r="G26" s="194">
        <v>0.70699999999999996</v>
      </c>
      <c r="H26" s="164">
        <v>8</v>
      </c>
      <c r="I26" s="165" t="s">
        <v>269</v>
      </c>
      <c r="J26" s="151">
        <v>0.67800000000000005</v>
      </c>
      <c r="K26" s="151">
        <v>0.61</v>
      </c>
      <c r="L26" s="195">
        <v>0.53500000000000003</v>
      </c>
      <c r="M26" s="195">
        <v>0.56399999999999995</v>
      </c>
    </row>
    <row r="27" spans="2:13" x14ac:dyDescent="0.4">
      <c r="B27" s="200">
        <v>18</v>
      </c>
      <c r="C27" s="201" t="s">
        <v>280</v>
      </c>
      <c r="D27" s="202">
        <v>0.56899999999999995</v>
      </c>
      <c r="E27" s="202">
        <v>0.434</v>
      </c>
      <c r="F27" s="203">
        <v>0.42799999999999999</v>
      </c>
      <c r="G27" s="204">
        <v>0.47599999999999998</v>
      </c>
      <c r="H27" s="205">
        <v>18</v>
      </c>
      <c r="I27" s="201" t="s">
        <v>280</v>
      </c>
      <c r="J27" s="202">
        <v>0.56899999999999995</v>
      </c>
      <c r="K27" s="202">
        <v>0.434</v>
      </c>
      <c r="L27" s="206">
        <v>0.42799999999999999</v>
      </c>
      <c r="M27" s="206">
        <v>0.47599999999999998</v>
      </c>
    </row>
    <row r="28" spans="2:13" x14ac:dyDescent="0.4">
      <c r="B28" s="149"/>
      <c r="C28" s="150"/>
      <c r="D28" s="151"/>
      <c r="E28" s="151"/>
      <c r="F28" s="196"/>
      <c r="G28" s="199"/>
      <c r="H28" s="149"/>
      <c r="I28" s="150"/>
      <c r="J28" s="151"/>
      <c r="K28" s="151"/>
      <c r="L28" s="195"/>
      <c r="M28" s="195"/>
    </row>
    <row r="29" spans="2:13" x14ac:dyDescent="0.4">
      <c r="B29" s="307" t="s">
        <v>335</v>
      </c>
      <c r="C29" s="150"/>
      <c r="D29" s="151"/>
      <c r="E29" s="151"/>
      <c r="F29" s="151"/>
      <c r="G29" s="151"/>
      <c r="H29" s="151"/>
      <c r="I29" s="151"/>
    </row>
    <row r="30" spans="2:13" x14ac:dyDescent="0.4">
      <c r="B30" s="217"/>
      <c r="C30" s="211" t="s">
        <v>288</v>
      </c>
      <c r="D30" s="207" t="s">
        <v>282</v>
      </c>
      <c r="E30" s="207"/>
      <c r="G30" s="151"/>
      <c r="J30" s="151"/>
      <c r="K30" s="151"/>
    </row>
    <row r="31" spans="2:13" x14ac:dyDescent="0.4">
      <c r="B31" s="208"/>
      <c r="C31" s="146" t="s">
        <v>283</v>
      </c>
    </row>
    <row r="32" spans="2:13" hidden="1" x14ac:dyDescent="0.4">
      <c r="B32" s="209"/>
      <c r="C32" s="146" t="s">
        <v>284</v>
      </c>
      <c r="L32" s="151"/>
      <c r="M32" s="151"/>
    </row>
    <row r="33" spans="2:4" x14ac:dyDescent="0.4">
      <c r="B33" s="209"/>
      <c r="C33" s="146" t="s">
        <v>284</v>
      </c>
    </row>
    <row r="34" spans="2:4" x14ac:dyDescent="0.4">
      <c r="B34" s="175"/>
      <c r="C34" s="146" t="s">
        <v>285</v>
      </c>
    </row>
    <row r="35" spans="2:4" x14ac:dyDescent="0.4">
      <c r="B35" s="190"/>
      <c r="C35" s="146" t="s">
        <v>286</v>
      </c>
    </row>
    <row r="36" spans="2:4" x14ac:dyDescent="0.4">
      <c r="B36" s="210"/>
      <c r="C36" s="146" t="s">
        <v>287</v>
      </c>
    </row>
    <row r="37" spans="2:4" x14ac:dyDescent="0.4">
      <c r="C37" s="150"/>
      <c r="D37" s="147"/>
    </row>
  </sheetData>
  <sheetProtection password="F1C4" sheet="1" objects="1" scenarios="1"/>
  <mergeCells count="4">
    <mergeCell ref="D4:G4"/>
    <mergeCell ref="I4:M4"/>
    <mergeCell ref="B5:G5"/>
    <mergeCell ref="H5:M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3:J31"/>
  <sheetViews>
    <sheetView showGridLines="0" workbookViewId="0"/>
  </sheetViews>
  <sheetFormatPr defaultColWidth="9" defaultRowHeight="14.25" x14ac:dyDescent="0.4"/>
  <cols>
    <col min="1" max="1" width="9" style="92"/>
    <col min="2" max="2" width="4.5" style="92" bestFit="1" customWidth="1"/>
    <col min="3" max="3" width="23.5" style="92" bestFit="1" customWidth="1"/>
    <col min="4" max="4" width="9.125" style="92" bestFit="1" customWidth="1"/>
    <col min="5" max="5" width="4.5" style="92" bestFit="1" customWidth="1"/>
    <col min="6" max="6" width="23.5" style="92" bestFit="1" customWidth="1"/>
    <col min="7" max="7" width="9.125" style="92" bestFit="1" customWidth="1"/>
    <col min="8" max="8" width="4.5" style="92" bestFit="1" customWidth="1"/>
    <col min="9" max="9" width="23.5" style="92" bestFit="1" customWidth="1"/>
    <col min="10" max="10" width="9.125" style="92" bestFit="1" customWidth="1"/>
    <col min="11" max="16384" width="9" style="92"/>
  </cols>
  <sheetData>
    <row r="3" spans="2:10" x14ac:dyDescent="0.4">
      <c r="B3" s="144" t="s">
        <v>250</v>
      </c>
      <c r="C3" s="144"/>
      <c r="D3" s="143"/>
      <c r="E3" s="143"/>
      <c r="F3" s="143"/>
      <c r="G3" s="143"/>
      <c r="H3" s="143"/>
      <c r="I3" s="143"/>
      <c r="J3" s="143"/>
    </row>
    <row r="4" spans="2:10" ht="15" thickBot="1" x14ac:dyDescent="0.45"/>
    <row r="5" spans="2:10" ht="15" thickTop="1" x14ac:dyDescent="0.4">
      <c r="B5" s="122" t="s">
        <v>218</v>
      </c>
      <c r="C5" s="122"/>
      <c r="D5" s="123"/>
      <c r="E5" s="122" t="s">
        <v>219</v>
      </c>
      <c r="F5" s="122"/>
      <c r="G5" s="123"/>
      <c r="H5" s="122" t="s">
        <v>220</v>
      </c>
      <c r="I5" s="122"/>
      <c r="J5" s="122"/>
    </row>
    <row r="6" spans="2:10" x14ac:dyDescent="0.4">
      <c r="B6" s="124" t="s">
        <v>192</v>
      </c>
      <c r="C6" s="125" t="s">
        <v>221</v>
      </c>
      <c r="D6" s="126" t="s">
        <v>222</v>
      </c>
      <c r="E6" s="124" t="s">
        <v>192</v>
      </c>
      <c r="F6" s="125" t="s">
        <v>221</v>
      </c>
      <c r="G6" s="126" t="s">
        <v>222</v>
      </c>
      <c r="H6" s="124" t="s">
        <v>192</v>
      </c>
      <c r="I6" s="125" t="s">
        <v>221</v>
      </c>
      <c r="J6" s="125" t="s">
        <v>222</v>
      </c>
    </row>
    <row r="7" spans="2:10" x14ac:dyDescent="0.4">
      <c r="B7" s="100">
        <v>21</v>
      </c>
      <c r="C7" s="109" t="s">
        <v>225</v>
      </c>
      <c r="D7" s="127">
        <v>793.20418292311524</v>
      </c>
      <c r="E7" s="100">
        <v>16</v>
      </c>
      <c r="F7" s="128" t="s">
        <v>226</v>
      </c>
      <c r="G7" s="127">
        <v>566.61101822284115</v>
      </c>
      <c r="H7" s="100">
        <v>9</v>
      </c>
      <c r="I7" s="103" t="s">
        <v>227</v>
      </c>
      <c r="J7" s="129">
        <v>723.49738246508423</v>
      </c>
    </row>
    <row r="8" spans="2:10" x14ac:dyDescent="0.4">
      <c r="B8" s="100">
        <v>19</v>
      </c>
      <c r="C8" s="109" t="s">
        <v>228</v>
      </c>
      <c r="D8" s="127">
        <v>651.82293578432848</v>
      </c>
      <c r="E8" s="100">
        <v>12</v>
      </c>
      <c r="F8" s="115" t="s">
        <v>229</v>
      </c>
      <c r="G8" s="127">
        <v>441.20208393034818</v>
      </c>
      <c r="H8" s="100">
        <v>13</v>
      </c>
      <c r="I8" s="109" t="s">
        <v>230</v>
      </c>
      <c r="J8" s="129">
        <v>233.47593953775194</v>
      </c>
    </row>
    <row r="9" spans="2:10" x14ac:dyDescent="0.4">
      <c r="B9" s="100">
        <v>17</v>
      </c>
      <c r="C9" s="130" t="s">
        <v>231</v>
      </c>
      <c r="D9" s="127">
        <v>360.69146749425801</v>
      </c>
      <c r="E9" s="100">
        <v>9</v>
      </c>
      <c r="F9" s="103" t="s">
        <v>227</v>
      </c>
      <c r="G9" s="127">
        <v>247.05135208230024</v>
      </c>
      <c r="H9" s="100">
        <v>12</v>
      </c>
      <c r="I9" s="115" t="s">
        <v>229</v>
      </c>
      <c r="J9" s="129">
        <v>228.65791929518522</v>
      </c>
    </row>
    <row r="10" spans="2:10" x14ac:dyDescent="0.4">
      <c r="B10" s="100">
        <v>3</v>
      </c>
      <c r="C10" s="107" t="s">
        <v>232</v>
      </c>
      <c r="D10" s="127">
        <v>231.49689303790663</v>
      </c>
      <c r="E10" s="100">
        <v>1</v>
      </c>
      <c r="F10" s="112" t="s">
        <v>233</v>
      </c>
      <c r="G10" s="127">
        <v>153.37322017210681</v>
      </c>
      <c r="H10" s="100">
        <v>7</v>
      </c>
      <c r="I10" s="109" t="s">
        <v>234</v>
      </c>
      <c r="J10" s="129">
        <v>194.14555763809349</v>
      </c>
    </row>
    <row r="11" spans="2:10" x14ac:dyDescent="0.4">
      <c r="B11" s="100">
        <v>5</v>
      </c>
      <c r="C11" s="109" t="s">
        <v>235</v>
      </c>
      <c r="D11" s="127">
        <v>161.6723229815529</v>
      </c>
      <c r="E11" s="100">
        <v>15</v>
      </c>
      <c r="F11" s="109" t="s">
        <v>236</v>
      </c>
      <c r="G11" s="127">
        <v>89.980765269845904</v>
      </c>
      <c r="H11" s="100">
        <v>3</v>
      </c>
      <c r="I11" s="107" t="s">
        <v>232</v>
      </c>
      <c r="J11" s="129">
        <v>164.49957002039019</v>
      </c>
    </row>
    <row r="12" spans="2:10" x14ac:dyDescent="0.4">
      <c r="B12" s="100">
        <v>9</v>
      </c>
      <c r="C12" s="103" t="s">
        <v>227</v>
      </c>
      <c r="D12" s="127">
        <v>144.19005552184339</v>
      </c>
      <c r="E12" s="100">
        <v>11</v>
      </c>
      <c r="F12" s="114" t="s">
        <v>237</v>
      </c>
      <c r="G12" s="127">
        <v>76.848403599244222</v>
      </c>
      <c r="H12" s="100">
        <v>10</v>
      </c>
      <c r="I12" s="109" t="s">
        <v>238</v>
      </c>
      <c r="J12" s="129">
        <v>143.02980250051289</v>
      </c>
    </row>
    <row r="13" spans="2:10" x14ac:dyDescent="0.4">
      <c r="B13" s="100">
        <v>11</v>
      </c>
      <c r="C13" s="114" t="s">
        <v>237</v>
      </c>
      <c r="D13" s="127">
        <v>107.54632189180066</v>
      </c>
      <c r="E13" s="100">
        <v>20</v>
      </c>
      <c r="F13" s="109" t="s">
        <v>241</v>
      </c>
      <c r="G13" s="127">
        <v>69.714102670253567</v>
      </c>
      <c r="H13" s="100">
        <v>14</v>
      </c>
      <c r="I13" s="109" t="s">
        <v>242</v>
      </c>
      <c r="J13" s="129">
        <v>30.336245847036487</v>
      </c>
    </row>
    <row r="14" spans="2:10" x14ac:dyDescent="0.4">
      <c r="B14" s="100">
        <v>14</v>
      </c>
      <c r="C14" s="109" t="s">
        <v>242</v>
      </c>
      <c r="D14" s="127">
        <v>104.02008837443535</v>
      </c>
      <c r="E14" s="100">
        <v>4</v>
      </c>
      <c r="F14" s="104" t="s">
        <v>243</v>
      </c>
      <c r="G14" s="127">
        <v>64.492584765768996</v>
      </c>
      <c r="H14" s="100">
        <v>16</v>
      </c>
      <c r="I14" s="128" t="s">
        <v>226</v>
      </c>
      <c r="J14" s="129">
        <v>18.997350914609072</v>
      </c>
    </row>
    <row r="15" spans="2:10" x14ac:dyDescent="0.4">
      <c r="B15" s="100">
        <v>2</v>
      </c>
      <c r="C15" s="103" t="s">
        <v>244</v>
      </c>
      <c r="D15" s="127">
        <v>50.748775220628886</v>
      </c>
      <c r="E15" s="100">
        <v>7</v>
      </c>
      <c r="F15" s="109" t="s">
        <v>234</v>
      </c>
      <c r="G15" s="127">
        <v>59.341910793013525</v>
      </c>
      <c r="H15" s="100">
        <v>18</v>
      </c>
      <c r="I15" s="109" t="s">
        <v>245</v>
      </c>
      <c r="J15" s="129">
        <v>0</v>
      </c>
    </row>
    <row r="16" spans="2:10" x14ac:dyDescent="0.4">
      <c r="B16" s="100">
        <v>8</v>
      </c>
      <c r="C16" s="109" t="s">
        <v>246</v>
      </c>
      <c r="D16" s="127">
        <v>42.991115036091799</v>
      </c>
      <c r="E16" s="100">
        <v>13</v>
      </c>
      <c r="F16" s="109" t="s">
        <v>230</v>
      </c>
      <c r="G16" s="127">
        <v>24.452083947383034</v>
      </c>
      <c r="H16" s="100">
        <v>6</v>
      </c>
      <c r="I16" s="109" t="s">
        <v>247</v>
      </c>
      <c r="J16" s="129">
        <v>-9.2732462826978868</v>
      </c>
    </row>
    <row r="17" spans="2:10" x14ac:dyDescent="0.4">
      <c r="B17" s="100">
        <v>13</v>
      </c>
      <c r="C17" s="109" t="s">
        <v>230</v>
      </c>
      <c r="D17" s="127">
        <v>12.803522894348951</v>
      </c>
      <c r="E17" s="100">
        <v>10</v>
      </c>
      <c r="F17" s="109" t="s">
        <v>238</v>
      </c>
      <c r="G17" s="127">
        <v>9.1984033954064035</v>
      </c>
      <c r="H17" s="100">
        <v>2</v>
      </c>
      <c r="I17" s="103" t="s">
        <v>244</v>
      </c>
      <c r="J17" s="129">
        <v>-19.669742654937988</v>
      </c>
    </row>
    <row r="18" spans="2:10" x14ac:dyDescent="0.4">
      <c r="B18" s="100">
        <v>6</v>
      </c>
      <c r="C18" s="109" t="s">
        <v>247</v>
      </c>
      <c r="D18" s="127">
        <v>9.3154120799549247</v>
      </c>
      <c r="E18" s="100">
        <v>14</v>
      </c>
      <c r="F18" s="109" t="s">
        <v>242</v>
      </c>
      <c r="G18" s="127">
        <v>5.2171219677637275</v>
      </c>
      <c r="H18" s="100">
        <v>20</v>
      </c>
      <c r="I18" s="109" t="s">
        <v>241</v>
      </c>
      <c r="J18" s="129">
        <v>-27.755959426785999</v>
      </c>
    </row>
    <row r="19" spans="2:10" x14ac:dyDescent="0.4">
      <c r="B19" s="100">
        <v>18</v>
      </c>
      <c r="C19" s="109" t="s">
        <v>245</v>
      </c>
      <c r="D19" s="127">
        <v>0</v>
      </c>
      <c r="E19" s="100">
        <v>18</v>
      </c>
      <c r="F19" s="109" t="s">
        <v>245</v>
      </c>
      <c r="G19" s="127">
        <v>0</v>
      </c>
      <c r="H19" s="100">
        <v>21</v>
      </c>
      <c r="I19" s="109" t="s">
        <v>225</v>
      </c>
      <c r="J19" s="129">
        <v>-36.67841431777358</v>
      </c>
    </row>
    <row r="20" spans="2:10" x14ac:dyDescent="0.4">
      <c r="B20" s="100">
        <v>10</v>
      </c>
      <c r="C20" s="109" t="s">
        <v>238</v>
      </c>
      <c r="D20" s="127">
        <v>-16.768316055163233</v>
      </c>
      <c r="E20" s="100">
        <v>6</v>
      </c>
      <c r="F20" s="109" t="s">
        <v>247</v>
      </c>
      <c r="G20" s="127">
        <v>-7.7458169772788095</v>
      </c>
      <c r="H20" s="100">
        <v>8</v>
      </c>
      <c r="I20" s="109" t="s">
        <v>246</v>
      </c>
      <c r="J20" s="129">
        <v>-60.472148331801613</v>
      </c>
    </row>
    <row r="21" spans="2:10" x14ac:dyDescent="0.4">
      <c r="B21" s="100">
        <v>7</v>
      </c>
      <c r="C21" s="109" t="s">
        <v>234</v>
      </c>
      <c r="D21" s="127">
        <v>-20.044788666577805</v>
      </c>
      <c r="E21" s="100">
        <v>8</v>
      </c>
      <c r="F21" s="109" t="s">
        <v>246</v>
      </c>
      <c r="G21" s="127">
        <v>-11.90137354172405</v>
      </c>
      <c r="H21" s="100">
        <v>15</v>
      </c>
      <c r="I21" s="109" t="s">
        <v>236</v>
      </c>
      <c r="J21" s="129">
        <v>-105.07403215960646</v>
      </c>
    </row>
    <row r="22" spans="2:10" x14ac:dyDescent="0.4">
      <c r="B22" s="100">
        <v>4</v>
      </c>
      <c r="C22" s="104" t="s">
        <v>243</v>
      </c>
      <c r="D22" s="127">
        <v>-21.652230782670838</v>
      </c>
      <c r="E22" s="100">
        <v>3</v>
      </c>
      <c r="F22" s="107" t="s">
        <v>232</v>
      </c>
      <c r="G22" s="127">
        <v>-66.166232872127992</v>
      </c>
      <c r="H22" s="100">
        <v>5</v>
      </c>
      <c r="I22" s="109" t="s">
        <v>235</v>
      </c>
      <c r="J22" s="129">
        <v>-178.65948834230642</v>
      </c>
    </row>
    <row r="23" spans="2:10" x14ac:dyDescent="0.4">
      <c r="B23" s="100">
        <v>20</v>
      </c>
      <c r="C23" s="109" t="s">
        <v>241</v>
      </c>
      <c r="D23" s="127">
        <v>-32.619996877494216</v>
      </c>
      <c r="E23" s="100">
        <v>2</v>
      </c>
      <c r="F23" s="103" t="s">
        <v>244</v>
      </c>
      <c r="G23" s="127">
        <v>-138.10796727649193</v>
      </c>
      <c r="H23" s="100">
        <v>19</v>
      </c>
      <c r="I23" s="109" t="s">
        <v>228</v>
      </c>
      <c r="J23" s="129">
        <v>-214.29872489909974</v>
      </c>
    </row>
    <row r="24" spans="2:10" x14ac:dyDescent="0.4">
      <c r="B24" s="100">
        <v>12</v>
      </c>
      <c r="C24" s="115" t="s">
        <v>229</v>
      </c>
      <c r="D24" s="127">
        <v>-71.485617067177088</v>
      </c>
      <c r="E24" s="100">
        <v>5</v>
      </c>
      <c r="F24" s="109" t="s">
        <v>235</v>
      </c>
      <c r="G24" s="127">
        <v>-140.39076320865647</v>
      </c>
      <c r="H24" s="100">
        <v>4</v>
      </c>
      <c r="I24" s="104" t="s">
        <v>243</v>
      </c>
      <c r="J24" s="129">
        <v>-219.89898212782791</v>
      </c>
    </row>
    <row r="25" spans="2:10" x14ac:dyDescent="0.4">
      <c r="B25" s="100">
        <v>15</v>
      </c>
      <c r="C25" s="109" t="s">
        <v>236</v>
      </c>
      <c r="D25" s="127">
        <v>-167.68199513280337</v>
      </c>
      <c r="E25" s="100">
        <v>17</v>
      </c>
      <c r="F25" s="130" t="s">
        <v>231</v>
      </c>
      <c r="G25" s="127">
        <v>-190.9486223872735</v>
      </c>
      <c r="H25" s="100">
        <v>11</v>
      </c>
      <c r="I25" s="114" t="s">
        <v>237</v>
      </c>
      <c r="J25" s="129">
        <v>-242.85750151515131</v>
      </c>
    </row>
    <row r="26" spans="2:10" x14ac:dyDescent="0.4">
      <c r="B26" s="100">
        <v>16</v>
      </c>
      <c r="C26" s="128" t="s">
        <v>226</v>
      </c>
      <c r="D26" s="127">
        <v>-447.71953494321633</v>
      </c>
      <c r="E26" s="100">
        <v>19</v>
      </c>
      <c r="F26" s="109" t="s">
        <v>228</v>
      </c>
      <c r="G26" s="127">
        <v>-272.91432393899521</v>
      </c>
      <c r="H26" s="100">
        <v>17</v>
      </c>
      <c r="I26" s="130" t="s">
        <v>231</v>
      </c>
      <c r="J26" s="129">
        <v>-272.59073102375345</v>
      </c>
    </row>
    <row r="27" spans="2:10" x14ac:dyDescent="0.4">
      <c r="B27" s="131">
        <v>1</v>
      </c>
      <c r="C27" s="132" t="s">
        <v>233</v>
      </c>
      <c r="D27" s="133">
        <v>-1288.8183240937121</v>
      </c>
      <c r="E27" s="131">
        <v>21</v>
      </c>
      <c r="F27" s="134" t="s">
        <v>225</v>
      </c>
      <c r="G27" s="133">
        <v>-546.62859763310348</v>
      </c>
      <c r="H27" s="131">
        <v>1</v>
      </c>
      <c r="I27" s="132" t="s">
        <v>233</v>
      </c>
      <c r="J27" s="135">
        <v>-1522.4430896309382</v>
      </c>
    </row>
    <row r="28" spans="2:10" x14ac:dyDescent="0.4">
      <c r="B28" s="136"/>
      <c r="C28" s="137" t="s">
        <v>248</v>
      </c>
      <c r="D28" s="138">
        <v>603.71228962145028</v>
      </c>
      <c r="E28" s="136"/>
      <c r="F28" s="137" t="s">
        <v>248</v>
      </c>
      <c r="G28" s="138">
        <v>432.67935298062457</v>
      </c>
      <c r="H28" s="136"/>
      <c r="I28" s="137" t="s">
        <v>248</v>
      </c>
      <c r="J28" s="139">
        <v>-1173.0322924940172</v>
      </c>
    </row>
    <row r="30" spans="2:10" x14ac:dyDescent="0.4">
      <c r="B30" s="141" t="s">
        <v>336</v>
      </c>
    </row>
    <row r="31" spans="2:10" x14ac:dyDescent="0.4">
      <c r="B31" s="141" t="s">
        <v>337</v>
      </c>
    </row>
  </sheetData>
  <sheetProtection password="F1C4"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3:J30"/>
  <sheetViews>
    <sheetView showGridLines="0" workbookViewId="0"/>
  </sheetViews>
  <sheetFormatPr defaultColWidth="9" defaultRowHeight="14.25" x14ac:dyDescent="0.4"/>
  <cols>
    <col min="1" max="1" width="9" style="92"/>
    <col min="2" max="2" width="4.5" style="92" bestFit="1" customWidth="1"/>
    <col min="3" max="3" width="23.5" style="92" bestFit="1" customWidth="1"/>
    <col min="4" max="4" width="9.125" style="92" bestFit="1" customWidth="1"/>
    <col min="5" max="5" width="4.5" style="92" bestFit="1" customWidth="1"/>
    <col min="6" max="6" width="23.5" style="92" bestFit="1" customWidth="1"/>
    <col min="7" max="7" width="9.125" style="92" bestFit="1" customWidth="1"/>
    <col min="8" max="8" width="4.5" style="92" bestFit="1" customWidth="1"/>
    <col min="9" max="9" width="23.5" style="92" bestFit="1" customWidth="1"/>
    <col min="10" max="10" width="9.125" style="92" bestFit="1" customWidth="1"/>
    <col min="11" max="16384" width="9" style="92"/>
  </cols>
  <sheetData>
    <row r="3" spans="2:10" x14ac:dyDescent="0.4">
      <c r="B3" s="142" t="s">
        <v>320</v>
      </c>
      <c r="C3" s="143"/>
      <c r="D3" s="144"/>
      <c r="E3" s="143"/>
      <c r="F3" s="143"/>
      <c r="G3" s="143"/>
      <c r="H3" s="143"/>
      <c r="I3" s="143"/>
      <c r="J3" s="143"/>
    </row>
    <row r="4" spans="2:10" ht="15" thickBot="1" x14ac:dyDescent="0.45"/>
    <row r="5" spans="2:10" ht="15" thickTop="1" x14ac:dyDescent="0.4">
      <c r="B5" s="122" t="s">
        <v>218</v>
      </c>
      <c r="C5" s="122"/>
      <c r="D5" s="123"/>
      <c r="E5" s="122" t="s">
        <v>219</v>
      </c>
      <c r="F5" s="122"/>
      <c r="G5" s="123"/>
      <c r="H5" s="122" t="s">
        <v>220</v>
      </c>
      <c r="I5" s="122"/>
      <c r="J5" s="122"/>
    </row>
    <row r="6" spans="2:10" x14ac:dyDescent="0.4">
      <c r="B6" s="124" t="s">
        <v>192</v>
      </c>
      <c r="C6" s="125" t="s">
        <v>221</v>
      </c>
      <c r="D6" s="126" t="s">
        <v>222</v>
      </c>
      <c r="E6" s="124" t="s">
        <v>192</v>
      </c>
      <c r="F6" s="125" t="s">
        <v>221</v>
      </c>
      <c r="G6" s="126" t="s">
        <v>222</v>
      </c>
      <c r="H6" s="124" t="s">
        <v>192</v>
      </c>
      <c r="I6" s="125" t="s">
        <v>221</v>
      </c>
      <c r="J6" s="125" t="s">
        <v>222</v>
      </c>
    </row>
    <row r="7" spans="2:10" x14ac:dyDescent="0.4">
      <c r="B7" s="100">
        <v>21</v>
      </c>
      <c r="C7" s="109" t="s">
        <v>223</v>
      </c>
      <c r="D7" s="127">
        <v>640.75411277818932</v>
      </c>
      <c r="E7" s="100">
        <v>12</v>
      </c>
      <c r="F7" s="109" t="s">
        <v>209</v>
      </c>
      <c r="G7" s="127">
        <v>432.96940813966211</v>
      </c>
      <c r="H7" s="100">
        <v>16</v>
      </c>
      <c r="I7" s="128" t="s">
        <v>224</v>
      </c>
      <c r="J7" s="129">
        <v>673.93703654771753</v>
      </c>
    </row>
    <row r="8" spans="2:10" x14ac:dyDescent="0.4">
      <c r="B8" s="100">
        <v>19</v>
      </c>
      <c r="C8" s="109" t="s">
        <v>210</v>
      </c>
      <c r="D8" s="127">
        <v>330.87654258673007</v>
      </c>
      <c r="E8" s="100">
        <v>9</v>
      </c>
      <c r="F8" s="103" t="s">
        <v>212</v>
      </c>
      <c r="G8" s="127">
        <v>304.04088951239214</v>
      </c>
      <c r="H8" s="100">
        <v>19</v>
      </c>
      <c r="I8" s="109" t="s">
        <v>210</v>
      </c>
      <c r="J8" s="129">
        <v>299.67842431234698</v>
      </c>
    </row>
    <row r="9" spans="2:10" x14ac:dyDescent="0.4">
      <c r="B9" s="100">
        <v>3</v>
      </c>
      <c r="C9" s="107" t="s">
        <v>197</v>
      </c>
      <c r="D9" s="127">
        <v>314.42873356228029</v>
      </c>
      <c r="E9" s="100">
        <v>16</v>
      </c>
      <c r="F9" s="128" t="s">
        <v>224</v>
      </c>
      <c r="G9" s="127">
        <v>260.98939505477591</v>
      </c>
      <c r="H9" s="100">
        <v>13</v>
      </c>
      <c r="I9" s="109" t="s">
        <v>207</v>
      </c>
      <c r="J9" s="129">
        <v>151.84894145818424</v>
      </c>
    </row>
    <row r="10" spans="2:10" x14ac:dyDescent="0.4">
      <c r="B10" s="100">
        <v>11</v>
      </c>
      <c r="C10" s="114" t="s">
        <v>208</v>
      </c>
      <c r="D10" s="127">
        <v>201.25546897918574</v>
      </c>
      <c r="E10" s="100">
        <v>1</v>
      </c>
      <c r="F10" s="112" t="s">
        <v>202</v>
      </c>
      <c r="G10" s="127">
        <v>195.90401476274846</v>
      </c>
      <c r="H10" s="100">
        <v>10</v>
      </c>
      <c r="I10" s="109" t="s">
        <v>205</v>
      </c>
      <c r="J10" s="129">
        <v>45.161571327005909</v>
      </c>
    </row>
    <row r="11" spans="2:10" x14ac:dyDescent="0.4">
      <c r="B11" s="100">
        <v>14</v>
      </c>
      <c r="C11" s="109" t="s">
        <v>204</v>
      </c>
      <c r="D11" s="127">
        <v>110.827212478268</v>
      </c>
      <c r="E11" s="100">
        <v>7</v>
      </c>
      <c r="F11" s="109" t="s">
        <v>198</v>
      </c>
      <c r="G11" s="127">
        <v>84.509501178300383</v>
      </c>
      <c r="H11" s="100">
        <v>7</v>
      </c>
      <c r="I11" s="109" t="s">
        <v>198</v>
      </c>
      <c r="J11" s="129">
        <v>35.560422502331782</v>
      </c>
    </row>
    <row r="12" spans="2:10" x14ac:dyDescent="0.4">
      <c r="B12" s="100">
        <v>2</v>
      </c>
      <c r="C12" s="103" t="s">
        <v>200</v>
      </c>
      <c r="D12" s="127">
        <v>106.36284761298241</v>
      </c>
      <c r="E12" s="100">
        <v>15</v>
      </c>
      <c r="F12" s="109" t="s">
        <v>213</v>
      </c>
      <c r="G12" s="127">
        <v>71.786715891324931</v>
      </c>
      <c r="H12" s="100">
        <v>6</v>
      </c>
      <c r="I12" s="109" t="s">
        <v>203</v>
      </c>
      <c r="J12" s="129">
        <v>6.6775756469280081</v>
      </c>
    </row>
    <row r="13" spans="2:10" x14ac:dyDescent="0.4">
      <c r="B13" s="100">
        <v>6</v>
      </c>
      <c r="C13" s="109" t="s">
        <v>203</v>
      </c>
      <c r="D13" s="127">
        <v>97.256558133438816</v>
      </c>
      <c r="E13" s="100">
        <v>20</v>
      </c>
      <c r="F13" s="109" t="s">
        <v>239</v>
      </c>
      <c r="G13" s="127">
        <v>56.648924242865334</v>
      </c>
      <c r="H13" s="100">
        <v>18</v>
      </c>
      <c r="I13" s="109" t="s">
        <v>240</v>
      </c>
      <c r="J13" s="129">
        <v>0</v>
      </c>
    </row>
    <row r="14" spans="2:10" x14ac:dyDescent="0.4">
      <c r="B14" s="100">
        <v>5</v>
      </c>
      <c r="C14" s="109" t="s">
        <v>206</v>
      </c>
      <c r="D14" s="127">
        <v>81.645953869630546</v>
      </c>
      <c r="E14" s="100">
        <v>13</v>
      </c>
      <c r="F14" s="109" t="s">
        <v>207</v>
      </c>
      <c r="G14" s="127">
        <v>42.937086514590483</v>
      </c>
      <c r="H14" s="100">
        <v>14</v>
      </c>
      <c r="I14" s="109" t="s">
        <v>204</v>
      </c>
      <c r="J14" s="129">
        <v>-5.0106480336417549</v>
      </c>
    </row>
    <row r="15" spans="2:10" x14ac:dyDescent="0.4">
      <c r="B15" s="100">
        <v>17</v>
      </c>
      <c r="C15" s="130" t="s">
        <v>217</v>
      </c>
      <c r="D15" s="127">
        <v>61.494218152865066</v>
      </c>
      <c r="E15" s="100">
        <v>11</v>
      </c>
      <c r="F15" s="114" t="s">
        <v>208</v>
      </c>
      <c r="G15" s="127">
        <v>27.87725478602048</v>
      </c>
      <c r="H15" s="100">
        <v>3</v>
      </c>
      <c r="I15" s="107" t="s">
        <v>197</v>
      </c>
      <c r="J15" s="129">
        <v>-22.329472933407757</v>
      </c>
    </row>
    <row r="16" spans="2:10" x14ac:dyDescent="0.4">
      <c r="B16" s="100">
        <v>4</v>
      </c>
      <c r="C16" s="104" t="s">
        <v>199</v>
      </c>
      <c r="D16" s="127">
        <v>52.915854966453487</v>
      </c>
      <c r="E16" s="100">
        <v>5</v>
      </c>
      <c r="F16" s="109" t="s">
        <v>206</v>
      </c>
      <c r="G16" s="127">
        <v>12.081306956399686</v>
      </c>
      <c r="H16" s="100">
        <v>12</v>
      </c>
      <c r="I16" s="115" t="s">
        <v>209</v>
      </c>
      <c r="J16" s="129">
        <v>-45.027779732436713</v>
      </c>
    </row>
    <row r="17" spans="2:10" x14ac:dyDescent="0.4">
      <c r="B17" s="100">
        <v>8</v>
      </c>
      <c r="C17" s="109" t="s">
        <v>211</v>
      </c>
      <c r="D17" s="127">
        <v>39.149161752314868</v>
      </c>
      <c r="E17" s="100">
        <v>10</v>
      </c>
      <c r="F17" s="109" t="s">
        <v>205</v>
      </c>
      <c r="G17" s="127">
        <v>5.1915416590911594</v>
      </c>
      <c r="H17" s="100">
        <v>5</v>
      </c>
      <c r="I17" s="109" t="s">
        <v>206</v>
      </c>
      <c r="J17" s="129">
        <v>-50.158493587695318</v>
      </c>
    </row>
    <row r="18" spans="2:10" x14ac:dyDescent="0.4">
      <c r="B18" s="100">
        <v>10</v>
      </c>
      <c r="C18" s="109" t="s">
        <v>205</v>
      </c>
      <c r="D18" s="127">
        <v>13.559634261382417</v>
      </c>
      <c r="E18" s="100">
        <v>18</v>
      </c>
      <c r="F18" s="109" t="s">
        <v>240</v>
      </c>
      <c r="G18" s="127">
        <v>0</v>
      </c>
      <c r="H18" s="100">
        <v>9</v>
      </c>
      <c r="I18" s="103" t="s">
        <v>212</v>
      </c>
      <c r="J18" s="129">
        <v>-65.056797711966297</v>
      </c>
    </row>
    <row r="19" spans="2:10" x14ac:dyDescent="0.4">
      <c r="B19" s="100">
        <v>13</v>
      </c>
      <c r="C19" s="109" t="s">
        <v>207</v>
      </c>
      <c r="D19" s="127">
        <v>12.688209047347598</v>
      </c>
      <c r="E19" s="100">
        <v>6</v>
      </c>
      <c r="F19" s="109" t="s">
        <v>203</v>
      </c>
      <c r="G19" s="127">
        <v>-5.1173006181383611</v>
      </c>
      <c r="H19" s="100">
        <v>15</v>
      </c>
      <c r="I19" s="109" t="s">
        <v>213</v>
      </c>
      <c r="J19" s="129">
        <v>-65.44910611216298</v>
      </c>
    </row>
    <row r="20" spans="2:10" x14ac:dyDescent="0.4">
      <c r="B20" s="100">
        <v>18</v>
      </c>
      <c r="C20" s="109" t="s">
        <v>240</v>
      </c>
      <c r="D20" s="127">
        <v>0</v>
      </c>
      <c r="E20" s="100">
        <v>14</v>
      </c>
      <c r="F20" s="109" t="s">
        <v>204</v>
      </c>
      <c r="G20" s="127">
        <v>-16.679350893780292</v>
      </c>
      <c r="H20" s="100">
        <v>2</v>
      </c>
      <c r="I20" s="103" t="s">
        <v>200</v>
      </c>
      <c r="J20" s="129">
        <v>-67.043960706865477</v>
      </c>
    </row>
    <row r="21" spans="2:10" x14ac:dyDescent="0.4">
      <c r="B21" s="100">
        <v>7</v>
      </c>
      <c r="C21" s="109" t="s">
        <v>198</v>
      </c>
      <c r="D21" s="127">
        <v>-29.448972985854176</v>
      </c>
      <c r="E21" s="100">
        <v>17</v>
      </c>
      <c r="F21" s="130" t="s">
        <v>217</v>
      </c>
      <c r="G21" s="127">
        <v>-25.835232687803533</v>
      </c>
      <c r="H21" s="100">
        <v>20</v>
      </c>
      <c r="I21" s="109" t="s">
        <v>239</v>
      </c>
      <c r="J21" s="129">
        <v>-68.521124414629838</v>
      </c>
    </row>
    <row r="22" spans="2:10" x14ac:dyDescent="0.4">
      <c r="B22" s="100">
        <v>9</v>
      </c>
      <c r="C22" s="103" t="s">
        <v>212</v>
      </c>
      <c r="D22" s="127">
        <v>-38.291579019264383</v>
      </c>
      <c r="E22" s="100">
        <v>8</v>
      </c>
      <c r="F22" s="109" t="s">
        <v>211</v>
      </c>
      <c r="G22" s="127">
        <v>-34.507079368279435</v>
      </c>
      <c r="H22" s="100">
        <v>8</v>
      </c>
      <c r="I22" s="109" t="s">
        <v>211</v>
      </c>
      <c r="J22" s="129">
        <v>-74.206670892133488</v>
      </c>
    </row>
    <row r="23" spans="2:10" x14ac:dyDescent="0.4">
      <c r="B23" s="100">
        <v>20</v>
      </c>
      <c r="C23" s="109" t="s">
        <v>239</v>
      </c>
      <c r="D23" s="127">
        <v>-44.4532144310921</v>
      </c>
      <c r="E23" s="100">
        <v>4</v>
      </c>
      <c r="F23" s="104" t="s">
        <v>199</v>
      </c>
      <c r="G23" s="127">
        <v>-76.66022316593147</v>
      </c>
      <c r="H23" s="100">
        <v>17</v>
      </c>
      <c r="I23" s="130" t="s">
        <v>217</v>
      </c>
      <c r="J23" s="129">
        <v>-195.44285301380302</v>
      </c>
    </row>
    <row r="24" spans="2:10" x14ac:dyDescent="0.4">
      <c r="B24" s="100">
        <v>12</v>
      </c>
      <c r="C24" s="109" t="s">
        <v>209</v>
      </c>
      <c r="D24" s="127">
        <v>-52.125762806821285</v>
      </c>
      <c r="E24" s="100">
        <v>19</v>
      </c>
      <c r="F24" s="109" t="s">
        <v>210</v>
      </c>
      <c r="G24" s="127">
        <v>-89.785853379256196</v>
      </c>
      <c r="H24" s="100">
        <v>4</v>
      </c>
      <c r="I24" s="104" t="s">
        <v>199</v>
      </c>
      <c r="J24" s="129">
        <v>-238.0463635071948</v>
      </c>
    </row>
    <row r="25" spans="2:10" x14ac:dyDescent="0.4">
      <c r="B25" s="100">
        <v>15</v>
      </c>
      <c r="C25" s="109" t="s">
        <v>213</v>
      </c>
      <c r="D25" s="127">
        <v>-166.4662377416231</v>
      </c>
      <c r="E25" s="100">
        <v>2</v>
      </c>
      <c r="F25" s="103" t="s">
        <v>200</v>
      </c>
      <c r="G25" s="127">
        <v>-152.05416028464387</v>
      </c>
      <c r="H25" s="100">
        <v>21</v>
      </c>
      <c r="I25" s="109" t="s">
        <v>223</v>
      </c>
      <c r="J25" s="129">
        <v>-380.01260416837886</v>
      </c>
    </row>
    <row r="26" spans="2:10" x14ac:dyDescent="0.4">
      <c r="B26" s="100">
        <v>16</v>
      </c>
      <c r="C26" s="128" t="s">
        <v>224</v>
      </c>
      <c r="D26" s="127">
        <v>-308.28549168951275</v>
      </c>
      <c r="E26" s="100">
        <v>3</v>
      </c>
      <c r="F26" s="107" t="s">
        <v>197</v>
      </c>
      <c r="G26" s="127">
        <v>-195.62547202547563</v>
      </c>
      <c r="H26" s="100">
        <v>11</v>
      </c>
      <c r="I26" s="114" t="s">
        <v>208</v>
      </c>
      <c r="J26" s="129">
        <v>-589.18787875424698</v>
      </c>
    </row>
    <row r="27" spans="2:10" x14ac:dyDescent="0.4">
      <c r="B27" s="131">
        <v>1</v>
      </c>
      <c r="C27" s="132" t="s">
        <v>202</v>
      </c>
      <c r="D27" s="133">
        <v>-748.32195956814394</v>
      </c>
      <c r="E27" s="131">
        <v>21</v>
      </c>
      <c r="F27" s="134" t="s">
        <v>223</v>
      </c>
      <c r="G27" s="133">
        <v>-325.39001186450383</v>
      </c>
      <c r="H27" s="131">
        <v>1</v>
      </c>
      <c r="I27" s="132" t="s">
        <v>202</v>
      </c>
      <c r="J27" s="135">
        <v>-917.45609110166436</v>
      </c>
    </row>
    <row r="28" spans="2:10" x14ac:dyDescent="0.4">
      <c r="B28" s="136"/>
      <c r="C28" s="137" t="s">
        <v>248</v>
      </c>
      <c r="D28" s="138">
        <v>675.82128993875676</v>
      </c>
      <c r="E28" s="136"/>
      <c r="F28" s="137" t="s">
        <v>248</v>
      </c>
      <c r="G28" s="138">
        <v>573.28135441035829</v>
      </c>
      <c r="H28" s="136"/>
      <c r="I28" s="137" t="s">
        <v>248</v>
      </c>
      <c r="J28" s="139">
        <v>-1570.085872875713</v>
      </c>
    </row>
    <row r="30" spans="2:10" x14ac:dyDescent="0.4">
      <c r="B30" s="141" t="s">
        <v>249</v>
      </c>
    </row>
  </sheetData>
  <sheetProtection password="F1C4"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3:J23"/>
  <sheetViews>
    <sheetView showGridLines="0" workbookViewId="0"/>
  </sheetViews>
  <sheetFormatPr defaultColWidth="9" defaultRowHeight="14.25" x14ac:dyDescent="0.4"/>
  <cols>
    <col min="1" max="1" width="9" style="92"/>
    <col min="2" max="2" width="3.5" style="92" bestFit="1" customWidth="1"/>
    <col min="3" max="3" width="4.5" style="92" bestFit="1" customWidth="1"/>
    <col min="4" max="4" width="23.5" style="92" bestFit="1" customWidth="1"/>
    <col min="5" max="5" width="4.5" style="92" bestFit="1" customWidth="1"/>
    <col min="6" max="6" width="23.5" style="92" bestFit="1" customWidth="1"/>
    <col min="7" max="7" width="4.5" style="92" bestFit="1" customWidth="1"/>
    <col min="8" max="8" width="23.5" style="92" bestFit="1" customWidth="1"/>
    <col min="9" max="9" width="4.5" style="92" bestFit="1" customWidth="1"/>
    <col min="10" max="10" width="23.5" style="92" bestFit="1" customWidth="1"/>
    <col min="11" max="16384" width="9" style="92"/>
  </cols>
  <sheetData>
    <row r="3" spans="2:10" x14ac:dyDescent="0.4">
      <c r="D3" s="93" t="s">
        <v>190</v>
      </c>
    </row>
    <row r="4" spans="2:10" ht="15" thickBot="1" x14ac:dyDescent="0.45"/>
    <row r="5" spans="2:10" ht="15" thickTop="1" x14ac:dyDescent="0.4">
      <c r="B5" s="322" t="s">
        <v>191</v>
      </c>
      <c r="C5" s="94" t="s">
        <v>192</v>
      </c>
      <c r="D5" s="95" t="s">
        <v>193</v>
      </c>
      <c r="E5" s="96" t="s">
        <v>192</v>
      </c>
      <c r="F5" s="95" t="s">
        <v>194</v>
      </c>
      <c r="G5" s="96" t="s">
        <v>192</v>
      </c>
      <c r="H5" s="95" t="s">
        <v>195</v>
      </c>
      <c r="I5" s="96" t="s">
        <v>192</v>
      </c>
      <c r="J5" s="97" t="s">
        <v>196</v>
      </c>
    </row>
    <row r="6" spans="2:10" x14ac:dyDescent="0.4">
      <c r="B6" s="323"/>
      <c r="C6" s="98">
        <v>3</v>
      </c>
      <c r="D6" s="99" t="s">
        <v>197</v>
      </c>
      <c r="E6" s="100">
        <v>7</v>
      </c>
      <c r="F6" s="101" t="s">
        <v>198</v>
      </c>
      <c r="G6" s="100">
        <v>4</v>
      </c>
      <c r="H6" s="102" t="s">
        <v>199</v>
      </c>
      <c r="I6" s="100">
        <v>2</v>
      </c>
      <c r="J6" s="103" t="s">
        <v>200</v>
      </c>
    </row>
    <row r="7" spans="2:10" x14ac:dyDescent="0.4">
      <c r="B7" s="323"/>
      <c r="C7" s="98">
        <v>4</v>
      </c>
      <c r="D7" s="102" t="s">
        <v>199</v>
      </c>
      <c r="E7" s="100">
        <v>3</v>
      </c>
      <c r="F7" s="99" t="s">
        <v>197</v>
      </c>
      <c r="G7" s="100">
        <v>3</v>
      </c>
      <c r="H7" s="99" t="s">
        <v>197</v>
      </c>
      <c r="I7" s="100">
        <v>4</v>
      </c>
      <c r="J7" s="104" t="s">
        <v>199</v>
      </c>
    </row>
    <row r="8" spans="2:10" x14ac:dyDescent="0.4">
      <c r="B8" s="105" t="s">
        <v>201</v>
      </c>
      <c r="C8" s="98">
        <v>1</v>
      </c>
      <c r="D8" s="106" t="s">
        <v>202</v>
      </c>
      <c r="E8" s="100">
        <v>6</v>
      </c>
      <c r="F8" s="101" t="s">
        <v>203</v>
      </c>
      <c r="G8" s="100">
        <v>6</v>
      </c>
      <c r="H8" s="101" t="s">
        <v>203</v>
      </c>
      <c r="I8" s="100">
        <v>3</v>
      </c>
      <c r="J8" s="107" t="s">
        <v>197</v>
      </c>
    </row>
    <row r="9" spans="2:10" x14ac:dyDescent="0.4">
      <c r="B9" s="108"/>
      <c r="C9" s="98">
        <v>7</v>
      </c>
      <c r="D9" s="101" t="s">
        <v>198</v>
      </c>
      <c r="E9" s="100">
        <v>1</v>
      </c>
      <c r="F9" s="106" t="s">
        <v>202</v>
      </c>
      <c r="G9" s="100">
        <v>1</v>
      </c>
      <c r="H9" s="106" t="s">
        <v>202</v>
      </c>
      <c r="I9" s="100">
        <v>6</v>
      </c>
      <c r="J9" s="109" t="s">
        <v>203</v>
      </c>
    </row>
    <row r="10" spans="2:10" x14ac:dyDescent="0.4">
      <c r="B10" s="108"/>
      <c r="C10" s="98">
        <v>14</v>
      </c>
      <c r="D10" s="101" t="s">
        <v>204</v>
      </c>
      <c r="E10" s="100">
        <v>10</v>
      </c>
      <c r="F10" s="101" t="s">
        <v>205</v>
      </c>
      <c r="G10" s="100">
        <v>14</v>
      </c>
      <c r="H10" s="101" t="s">
        <v>204</v>
      </c>
      <c r="I10" s="100">
        <v>5</v>
      </c>
      <c r="J10" s="109" t="s">
        <v>206</v>
      </c>
    </row>
    <row r="11" spans="2:10" x14ac:dyDescent="0.4">
      <c r="B11" s="108"/>
      <c r="C11" s="98">
        <v>13</v>
      </c>
      <c r="D11" s="101" t="s">
        <v>207</v>
      </c>
      <c r="E11" s="100">
        <v>11</v>
      </c>
      <c r="F11" s="110" t="s">
        <v>208</v>
      </c>
      <c r="G11" s="100">
        <v>2</v>
      </c>
      <c r="H11" s="111" t="s">
        <v>200</v>
      </c>
      <c r="I11" s="100">
        <v>1</v>
      </c>
      <c r="J11" s="112" t="s">
        <v>202</v>
      </c>
    </row>
    <row r="12" spans="2:10" x14ac:dyDescent="0.4">
      <c r="B12" s="108"/>
      <c r="C12" s="98">
        <v>2</v>
      </c>
      <c r="D12" s="111" t="s">
        <v>200</v>
      </c>
      <c r="E12" s="100">
        <v>4</v>
      </c>
      <c r="F12" s="102" t="s">
        <v>199</v>
      </c>
      <c r="G12" s="100">
        <v>12</v>
      </c>
      <c r="H12" s="113" t="s">
        <v>209</v>
      </c>
      <c r="I12" s="100">
        <v>14</v>
      </c>
      <c r="J12" s="109" t="s">
        <v>204</v>
      </c>
    </row>
    <row r="13" spans="2:10" x14ac:dyDescent="0.4">
      <c r="B13" s="108"/>
      <c r="C13" s="98">
        <v>5</v>
      </c>
      <c r="D13" s="101" t="s">
        <v>206</v>
      </c>
      <c r="E13" s="100">
        <v>14</v>
      </c>
      <c r="F13" s="101" t="s">
        <v>204</v>
      </c>
      <c r="G13" s="100">
        <v>5</v>
      </c>
      <c r="H13" s="101" t="s">
        <v>206</v>
      </c>
      <c r="I13" s="100">
        <v>7</v>
      </c>
      <c r="J13" s="109" t="s">
        <v>198</v>
      </c>
    </row>
    <row r="14" spans="2:10" x14ac:dyDescent="0.4">
      <c r="B14" s="108"/>
      <c r="C14" s="98">
        <v>18</v>
      </c>
      <c r="D14" s="101" t="s">
        <v>210</v>
      </c>
      <c r="E14" s="100">
        <v>12</v>
      </c>
      <c r="F14" s="113" t="s">
        <v>209</v>
      </c>
      <c r="G14" s="100">
        <v>8</v>
      </c>
      <c r="H14" s="101" t="s">
        <v>211</v>
      </c>
      <c r="I14" s="100">
        <v>8</v>
      </c>
      <c r="J14" s="109" t="s">
        <v>211</v>
      </c>
    </row>
    <row r="15" spans="2:10" x14ac:dyDescent="0.4">
      <c r="B15" s="108"/>
      <c r="C15" s="98">
        <v>8</v>
      </c>
      <c r="D15" s="101" t="s">
        <v>211</v>
      </c>
      <c r="E15" s="100">
        <v>13</v>
      </c>
      <c r="F15" s="101" t="s">
        <v>207</v>
      </c>
      <c r="G15" s="100">
        <v>11</v>
      </c>
      <c r="H15" s="110" t="s">
        <v>208</v>
      </c>
      <c r="I15" s="100">
        <v>11</v>
      </c>
      <c r="J15" s="114" t="s">
        <v>208</v>
      </c>
    </row>
    <row r="16" spans="2:10" x14ac:dyDescent="0.4">
      <c r="B16" s="108"/>
      <c r="C16" s="98">
        <v>9</v>
      </c>
      <c r="D16" s="111" t="s">
        <v>212</v>
      </c>
      <c r="E16" s="100">
        <v>2</v>
      </c>
      <c r="F16" s="111" t="s">
        <v>200</v>
      </c>
      <c r="G16" s="100">
        <v>10</v>
      </c>
      <c r="H16" s="101" t="s">
        <v>205</v>
      </c>
      <c r="I16" s="100">
        <v>10</v>
      </c>
      <c r="J16" s="109" t="s">
        <v>205</v>
      </c>
    </row>
    <row r="17" spans="2:10" x14ac:dyDescent="0.4">
      <c r="B17" s="108"/>
      <c r="C17" s="98">
        <v>6</v>
      </c>
      <c r="D17" s="101" t="s">
        <v>203</v>
      </c>
      <c r="E17" s="100">
        <v>8</v>
      </c>
      <c r="F17" s="101" t="s">
        <v>211</v>
      </c>
      <c r="G17" s="100">
        <v>7</v>
      </c>
      <c r="H17" s="101" t="s">
        <v>198</v>
      </c>
      <c r="I17" s="100">
        <v>12</v>
      </c>
      <c r="J17" s="115" t="s">
        <v>209</v>
      </c>
    </row>
    <row r="18" spans="2:10" x14ac:dyDescent="0.4">
      <c r="B18" s="108"/>
      <c r="C18" s="98">
        <v>12</v>
      </c>
      <c r="D18" s="113" t="s">
        <v>209</v>
      </c>
      <c r="E18" s="100">
        <v>5</v>
      </c>
      <c r="F18" s="101" t="s">
        <v>206</v>
      </c>
      <c r="G18" s="100">
        <v>13</v>
      </c>
      <c r="H18" s="101" t="s">
        <v>207</v>
      </c>
      <c r="I18" s="100">
        <v>13</v>
      </c>
      <c r="J18" s="109" t="s">
        <v>207</v>
      </c>
    </row>
    <row r="19" spans="2:10" x14ac:dyDescent="0.4">
      <c r="B19" s="108"/>
      <c r="C19" s="98">
        <v>11</v>
      </c>
      <c r="D19" s="110" t="s">
        <v>208</v>
      </c>
      <c r="E19" s="100">
        <v>9</v>
      </c>
      <c r="F19" s="111" t="s">
        <v>212</v>
      </c>
      <c r="G19" s="100">
        <v>9</v>
      </c>
      <c r="H19" s="111" t="s">
        <v>212</v>
      </c>
      <c r="I19" s="100">
        <v>15</v>
      </c>
      <c r="J19" s="109" t="s">
        <v>213</v>
      </c>
    </row>
    <row r="20" spans="2:10" x14ac:dyDescent="0.4">
      <c r="B20" s="105" t="s">
        <v>214</v>
      </c>
      <c r="C20" s="98">
        <v>10</v>
      </c>
      <c r="D20" s="101" t="s">
        <v>205</v>
      </c>
      <c r="E20" s="100">
        <v>15</v>
      </c>
      <c r="F20" s="101" t="s">
        <v>213</v>
      </c>
      <c r="G20" s="100">
        <v>16</v>
      </c>
      <c r="H20" s="101" t="s">
        <v>215</v>
      </c>
      <c r="I20" s="100">
        <v>9</v>
      </c>
      <c r="J20" s="103" t="s">
        <v>212</v>
      </c>
    </row>
    <row r="21" spans="2:10" x14ac:dyDescent="0.4">
      <c r="B21" s="323" t="s">
        <v>216</v>
      </c>
      <c r="C21" s="98">
        <v>15</v>
      </c>
      <c r="D21" s="101" t="s">
        <v>213</v>
      </c>
      <c r="E21" s="100">
        <v>16</v>
      </c>
      <c r="F21" s="101" t="s">
        <v>215</v>
      </c>
      <c r="G21" s="100">
        <v>18</v>
      </c>
      <c r="H21" s="101" t="s">
        <v>210</v>
      </c>
      <c r="I21" s="100">
        <v>16</v>
      </c>
      <c r="J21" s="109" t="s">
        <v>215</v>
      </c>
    </row>
    <row r="22" spans="2:10" x14ac:dyDescent="0.4">
      <c r="B22" s="323"/>
      <c r="C22" s="98">
        <v>16</v>
      </c>
      <c r="D22" s="101" t="s">
        <v>215</v>
      </c>
      <c r="E22" s="100">
        <v>18</v>
      </c>
      <c r="F22" s="101" t="s">
        <v>210</v>
      </c>
      <c r="G22" s="100">
        <v>17</v>
      </c>
      <c r="H22" s="116" t="s">
        <v>217</v>
      </c>
      <c r="I22" s="100">
        <v>18</v>
      </c>
      <c r="J22" s="109" t="s">
        <v>210</v>
      </c>
    </row>
    <row r="23" spans="2:10" x14ac:dyDescent="0.4">
      <c r="B23" s="324"/>
      <c r="C23" s="117">
        <v>17</v>
      </c>
      <c r="D23" s="118" t="s">
        <v>217</v>
      </c>
      <c r="E23" s="119">
        <v>17</v>
      </c>
      <c r="F23" s="118" t="s">
        <v>217</v>
      </c>
      <c r="G23" s="119">
        <v>15</v>
      </c>
      <c r="H23" s="120" t="s">
        <v>213</v>
      </c>
      <c r="I23" s="119">
        <v>17</v>
      </c>
      <c r="J23" s="121" t="s">
        <v>217</v>
      </c>
    </row>
  </sheetData>
  <sheetProtection password="F1C4" sheet="1" objects="1" scenarios="1"/>
  <mergeCells count="2">
    <mergeCell ref="B5:B7"/>
    <mergeCell ref="B21:B2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AL41"/>
  <sheetViews>
    <sheetView showGridLines="0" workbookViewId="0"/>
  </sheetViews>
  <sheetFormatPr defaultRowHeight="18.75" x14ac:dyDescent="0.4"/>
  <cols>
    <col min="3" max="12" width="9.125" bestFit="1" customWidth="1"/>
    <col min="13" max="19" width="8.875" bestFit="1" customWidth="1"/>
    <col min="20" max="20" width="9.125" bestFit="1" customWidth="1"/>
    <col min="21" max="21" width="8.875" bestFit="1" customWidth="1"/>
    <col min="22" max="38" width="8.75" bestFit="1" customWidth="1"/>
  </cols>
  <sheetData>
    <row r="2" spans="2:21" x14ac:dyDescent="0.4">
      <c r="B2" t="s">
        <v>170</v>
      </c>
    </row>
    <row r="3" spans="2:21" ht="19.5" thickBot="1" x14ac:dyDescent="0.45"/>
    <row r="4" spans="2:21" ht="75.75" thickTop="1" x14ac:dyDescent="0.4">
      <c r="B4" s="10"/>
      <c r="C4" s="28" t="s">
        <v>0</v>
      </c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8" t="s">
        <v>7</v>
      </c>
      <c r="K4" s="28" t="s">
        <v>8</v>
      </c>
      <c r="L4" s="28" t="s">
        <v>9</v>
      </c>
      <c r="M4" s="28" t="s">
        <v>10</v>
      </c>
      <c r="N4" s="28" t="s">
        <v>11</v>
      </c>
      <c r="O4" s="29" t="s">
        <v>12</v>
      </c>
      <c r="P4" s="29" t="s">
        <v>13</v>
      </c>
      <c r="Q4" s="29" t="s">
        <v>14</v>
      </c>
      <c r="R4" s="28" t="s">
        <v>15</v>
      </c>
      <c r="S4" s="28" t="s">
        <v>16</v>
      </c>
      <c r="T4" s="28" t="s">
        <v>17</v>
      </c>
      <c r="U4" s="28" t="s">
        <v>18</v>
      </c>
    </row>
    <row r="5" spans="2:21" x14ac:dyDescent="0.4">
      <c r="B5" s="13">
        <v>1935</v>
      </c>
      <c r="C5" s="32">
        <v>734.20170157719292</v>
      </c>
      <c r="D5" s="32">
        <v>545.4268996814842</v>
      </c>
      <c r="E5" s="32">
        <v>422.70595369629183</v>
      </c>
      <c r="F5" s="32">
        <v>364.69989827060022</v>
      </c>
      <c r="G5" s="32">
        <v>827.03561823913356</v>
      </c>
      <c r="H5" s="32">
        <v>179.65201591615332</v>
      </c>
      <c r="I5" s="32">
        <v>179.13856639626707</v>
      </c>
      <c r="J5" s="32">
        <v>175.95267783993594</v>
      </c>
      <c r="K5" s="32">
        <v>179.11582159428826</v>
      </c>
      <c r="L5" s="32">
        <v>477.23455075555944</v>
      </c>
      <c r="M5" s="32">
        <v>525.22531783253442</v>
      </c>
      <c r="N5" s="32">
        <v>324.28888645750425</v>
      </c>
      <c r="O5" s="32">
        <v>335.36585365853659</v>
      </c>
      <c r="P5" s="32">
        <v>500.20140986908359</v>
      </c>
      <c r="Q5" s="32">
        <v>355.73440643863182</v>
      </c>
      <c r="R5" s="32">
        <v>498.05492729376846</v>
      </c>
      <c r="S5" s="32">
        <v>296.42340753451862</v>
      </c>
      <c r="T5" s="32">
        <v>2826.6451788933628</v>
      </c>
      <c r="U5" s="32">
        <v>533.15518097881022</v>
      </c>
    </row>
    <row r="6" spans="2:21" x14ac:dyDescent="0.4">
      <c r="B6" s="6">
        <v>1936</v>
      </c>
      <c r="C6" s="33">
        <v>694.32932452524801</v>
      </c>
      <c r="D6" s="33">
        <v>534.75318344505592</v>
      </c>
      <c r="E6" s="33">
        <v>403.13460115140225</v>
      </c>
      <c r="F6" s="33">
        <v>350.78277886497068</v>
      </c>
      <c r="G6" s="33">
        <v>793.37577176463651</v>
      </c>
      <c r="H6" s="33">
        <v>192.68633514614464</v>
      </c>
      <c r="I6" s="33">
        <v>196.32454624241012</v>
      </c>
      <c r="J6" s="33">
        <v>145.65327666599907</v>
      </c>
      <c r="K6" s="33">
        <v>176.77325641270957</v>
      </c>
      <c r="L6" s="33">
        <v>490.40323038305058</v>
      </c>
      <c r="M6" s="33">
        <v>501.59554893209321</v>
      </c>
      <c r="N6" s="33">
        <v>319.85597206642626</v>
      </c>
      <c r="O6" s="33">
        <v>312.20435193945127</v>
      </c>
      <c r="P6" s="33">
        <v>497.69539078156311</v>
      </c>
      <c r="Q6" s="33">
        <v>340.3272377285852</v>
      </c>
      <c r="R6" s="33">
        <v>481.45820521161033</v>
      </c>
      <c r="S6" s="33">
        <v>297.31624912347797</v>
      </c>
      <c r="T6" s="33">
        <v>2826.6451788933628</v>
      </c>
      <c r="U6" s="33">
        <v>529.83875360897753</v>
      </c>
    </row>
    <row r="7" spans="2:21" x14ac:dyDescent="0.4">
      <c r="B7" s="6">
        <v>1937</v>
      </c>
      <c r="C7" s="33">
        <v>628.42688016352963</v>
      </c>
      <c r="D7" s="33">
        <v>463.93697239460715</v>
      </c>
      <c r="E7" s="33">
        <v>374.82916960746945</v>
      </c>
      <c r="F7" s="33">
        <v>305.10638297872339</v>
      </c>
      <c r="G7" s="33">
        <v>628.64771543194615</v>
      </c>
      <c r="H7" s="33">
        <v>146.43060378245625</v>
      </c>
      <c r="I7" s="33">
        <v>156.0031820365698</v>
      </c>
      <c r="J7" s="33">
        <v>119.99387984525481</v>
      </c>
      <c r="K7" s="33">
        <v>150.46008855063218</v>
      </c>
      <c r="L7" s="33">
        <v>466.72076275998671</v>
      </c>
      <c r="M7" s="33">
        <v>252.73593346501141</v>
      </c>
      <c r="N7" s="33">
        <v>229.40456887104799</v>
      </c>
      <c r="O7" s="33">
        <v>248.49397590361446</v>
      </c>
      <c r="P7" s="33">
        <v>361.23636363636365</v>
      </c>
      <c r="Q7" s="33">
        <v>292.95774647887322</v>
      </c>
      <c r="R7" s="33">
        <v>422.60987104463004</v>
      </c>
      <c r="S7" s="33">
        <v>301.8623691406566</v>
      </c>
      <c r="T7" s="33">
        <v>2660.0339793244448</v>
      </c>
      <c r="U7" s="33">
        <v>477.7605855192063</v>
      </c>
    </row>
    <row r="8" spans="2:21" x14ac:dyDescent="0.4">
      <c r="B8" s="6">
        <v>1938</v>
      </c>
      <c r="C8" s="33">
        <v>584.81365819634448</v>
      </c>
      <c r="D8" s="33">
        <v>365.80840259762192</v>
      </c>
      <c r="E8" s="33">
        <v>351.83973886263016</v>
      </c>
      <c r="F8" s="33">
        <v>302.78716216216219</v>
      </c>
      <c r="G8" s="33">
        <v>501.17759767914976</v>
      </c>
      <c r="H8" s="33">
        <v>122.65675753694404</v>
      </c>
      <c r="I8" s="33">
        <v>126.6886729575931</v>
      </c>
      <c r="J8" s="33">
        <v>116.84399471610277</v>
      </c>
      <c r="K8" s="33">
        <v>133.83901108740048</v>
      </c>
      <c r="L8" s="33">
        <v>425.08743844835425</v>
      </c>
      <c r="M8" s="33">
        <v>253.78191766972949</v>
      </c>
      <c r="N8" s="33">
        <v>219.05298651966226</v>
      </c>
      <c r="O8" s="33">
        <v>227.90055248618785</v>
      </c>
      <c r="P8" s="33">
        <v>316.97511167836632</v>
      </c>
      <c r="Q8" s="33">
        <v>235.73333333333335</v>
      </c>
      <c r="R8" s="33">
        <v>391.11301707528713</v>
      </c>
      <c r="S8" s="33">
        <v>300.63653210861332</v>
      </c>
      <c r="T8" s="33">
        <v>2698.4262223250043</v>
      </c>
      <c r="U8" s="33">
        <v>451.54888055803804</v>
      </c>
    </row>
    <row r="9" spans="2:21" x14ac:dyDescent="0.4">
      <c r="B9" s="6">
        <v>1939</v>
      </c>
      <c r="C9" s="33">
        <v>431.63196658496207</v>
      </c>
      <c r="D9" s="33">
        <v>376.38963738350361</v>
      </c>
      <c r="E9" s="33">
        <v>318.81223980801707</v>
      </c>
      <c r="F9" s="33">
        <v>244.54297407912691</v>
      </c>
      <c r="G9" s="33">
        <v>389.74662488620561</v>
      </c>
      <c r="H9" s="33">
        <v>117.90495501095879</v>
      </c>
      <c r="I9" s="33">
        <v>118.49015529344368</v>
      </c>
      <c r="J9" s="33">
        <v>107.9780516934391</v>
      </c>
      <c r="K9" s="33">
        <v>125.00095457434405</v>
      </c>
      <c r="L9" s="33">
        <v>389.70126072094865</v>
      </c>
      <c r="M9" s="33">
        <v>286.04107688372426</v>
      </c>
      <c r="N9" s="33">
        <v>217.95949954907542</v>
      </c>
      <c r="O9" s="33">
        <v>209.12547528517109</v>
      </c>
      <c r="P9" s="33">
        <v>276.40511964385087</v>
      </c>
      <c r="Q9" s="33">
        <v>236.99731903485255</v>
      </c>
      <c r="R9" s="33"/>
      <c r="S9" s="33">
        <v>302.47904405207771</v>
      </c>
      <c r="T9" s="33">
        <v>2726.5348288075561</v>
      </c>
      <c r="U9" s="33"/>
    </row>
    <row r="10" spans="2:21" x14ac:dyDescent="0.4">
      <c r="B10" s="6">
        <v>1940</v>
      </c>
      <c r="C10" s="33">
        <v>389.87577213089639</v>
      </c>
      <c r="D10" s="33">
        <v>369.76843943223753</v>
      </c>
      <c r="E10" s="33">
        <v>278.16034188551163</v>
      </c>
      <c r="F10" s="33">
        <v>217.93313069908817</v>
      </c>
      <c r="G10" s="33">
        <v>315.76486282364004</v>
      </c>
      <c r="H10" s="33">
        <v>114.41423293072282</v>
      </c>
      <c r="I10" s="33">
        <v>115.2707408686384</v>
      </c>
      <c r="J10" s="33">
        <v>106.1641573226777</v>
      </c>
      <c r="K10" s="33">
        <v>106.28978580424811</v>
      </c>
      <c r="L10" s="33">
        <v>335.24899465954445</v>
      </c>
      <c r="M10" s="33">
        <v>278.25323134179644</v>
      </c>
      <c r="N10" s="33">
        <v>208.06211467100874</v>
      </c>
      <c r="O10" s="33">
        <v>184.25460636515913</v>
      </c>
      <c r="P10" s="33">
        <v>238.56868395773299</v>
      </c>
      <c r="Q10" s="33">
        <v>220.3115264797508</v>
      </c>
      <c r="R10" s="33"/>
      <c r="S10" s="33">
        <v>304.03181121866947</v>
      </c>
      <c r="T10" s="33">
        <v>2586.4362012403694</v>
      </c>
      <c r="U10" s="33"/>
    </row>
    <row r="11" spans="2:21" x14ac:dyDescent="0.4">
      <c r="B11" s="6">
        <v>1941</v>
      </c>
      <c r="C11" s="33"/>
      <c r="D11" s="33">
        <v>343.721857535124</v>
      </c>
      <c r="E11" s="33">
        <v>275.23801573436691</v>
      </c>
      <c r="F11" s="33">
        <v>189.6825396825397</v>
      </c>
      <c r="G11" s="33">
        <v>288.85860249486058</v>
      </c>
      <c r="H11" s="33">
        <v>113.74570451726737</v>
      </c>
      <c r="I11" s="33">
        <v>115.2707408686384</v>
      </c>
      <c r="J11" s="33">
        <v>101.23095318565868</v>
      </c>
      <c r="K11" s="33">
        <v>105.29039570102114</v>
      </c>
      <c r="L11" s="33">
        <v>327.98999920665926</v>
      </c>
      <c r="M11" s="33">
        <v>271.77864091722279</v>
      </c>
      <c r="N11" s="33">
        <v>202.58450602196393</v>
      </c>
      <c r="O11" s="33">
        <v>179.73856209150327</v>
      </c>
      <c r="P11" s="33">
        <v>225.46527462551066</v>
      </c>
      <c r="Q11" s="33">
        <v>206.30105017502916</v>
      </c>
      <c r="R11" s="33"/>
      <c r="S11" s="33">
        <v>302.47904405207771</v>
      </c>
      <c r="T11" s="33">
        <v>2607.0452546367073</v>
      </c>
      <c r="U11" s="33"/>
    </row>
    <row r="12" spans="2:21" x14ac:dyDescent="0.4">
      <c r="B12" s="6">
        <v>1942</v>
      </c>
      <c r="C12" s="33"/>
      <c r="D12" s="33">
        <v>339.24131190617453</v>
      </c>
      <c r="E12" s="33">
        <v>264.08233984948396</v>
      </c>
      <c r="F12" s="33">
        <v>168.23087752229003</v>
      </c>
      <c r="G12" s="33">
        <v>288.38103749309766</v>
      </c>
      <c r="H12" s="33">
        <v>113.54608918100475</v>
      </c>
      <c r="I12" s="33">
        <v>115.2707408686384</v>
      </c>
      <c r="J12" s="33">
        <v>102.00553240794798</v>
      </c>
      <c r="K12" s="33">
        <v>98.064111224417303</v>
      </c>
      <c r="L12" s="33">
        <v>293.10129409279227</v>
      </c>
      <c r="M12" s="33">
        <v>246.01827826258133</v>
      </c>
      <c r="N12" s="33">
        <v>190.46088686767925</v>
      </c>
      <c r="O12" s="33">
        <v>172.86537454164485</v>
      </c>
      <c r="P12" s="33">
        <v>217.65994741454864</v>
      </c>
      <c r="Q12" s="33">
        <v>192.27841218053291</v>
      </c>
      <c r="R12" s="33"/>
      <c r="S12" s="33">
        <v>253.09998643331977</v>
      </c>
      <c r="T12" s="33">
        <v>2576.2533815504466</v>
      </c>
      <c r="U12" s="33"/>
    </row>
    <row r="13" spans="2:21" x14ac:dyDescent="0.4">
      <c r="B13" s="6">
        <v>1943</v>
      </c>
      <c r="C13" s="33"/>
      <c r="D13" s="33">
        <v>338.19167913418761</v>
      </c>
      <c r="E13" s="33">
        <v>234.58916006483426</v>
      </c>
      <c r="F13" s="33">
        <v>162.73263731275534</v>
      </c>
      <c r="G13" s="33">
        <v>283.69082545208533</v>
      </c>
      <c r="H13" s="33">
        <v>104.21462721356082</v>
      </c>
      <c r="I13" s="33">
        <v>104.65917447098397</v>
      </c>
      <c r="J13" s="33">
        <v>102.00553240794798</v>
      </c>
      <c r="K13" s="33">
        <v>97.217706872540901</v>
      </c>
      <c r="L13" s="33">
        <v>250.50673560931895</v>
      </c>
      <c r="M13" s="33">
        <v>245.28022342779357</v>
      </c>
      <c r="N13" s="33">
        <v>175.74412696129522</v>
      </c>
      <c r="O13" s="33">
        <v>161.1328125</v>
      </c>
      <c r="P13" s="33">
        <v>206.61397670549084</v>
      </c>
      <c r="Q13" s="33">
        <v>192.06952743074416</v>
      </c>
      <c r="R13" s="33"/>
      <c r="S13" s="33">
        <v>253.96825396825398</v>
      </c>
      <c r="T13" s="33">
        <v>2488.0926194441577</v>
      </c>
      <c r="U13" s="33"/>
    </row>
    <row r="14" spans="2:21" x14ac:dyDescent="0.4">
      <c r="B14" s="6">
        <v>1944</v>
      </c>
      <c r="C14" s="33"/>
      <c r="D14" s="33">
        <v>338.19167913418761</v>
      </c>
      <c r="E14" s="33">
        <v>195.79532174218096</v>
      </c>
      <c r="F14" s="33">
        <v>152.87846481876332</v>
      </c>
      <c r="G14" s="33">
        <v>250.71977674451242</v>
      </c>
      <c r="H14" s="33">
        <v>77.791329135262316</v>
      </c>
      <c r="I14" s="33">
        <v>77.445925187344315</v>
      </c>
      <c r="J14" s="33">
        <v>101.0058174384404</v>
      </c>
      <c r="K14" s="33">
        <v>91.444716789535079</v>
      </c>
      <c r="L14" s="33">
        <v>192.5090612009717</v>
      </c>
      <c r="M14" s="33">
        <v>244.1814070958622</v>
      </c>
      <c r="N14" s="33">
        <v>178.98317155946563</v>
      </c>
      <c r="O14" s="33">
        <v>136.92946058091286</v>
      </c>
      <c r="P14" s="33">
        <v>177.5831247765463</v>
      </c>
      <c r="Q14" s="33">
        <v>182.36204228984013</v>
      </c>
      <c r="R14" s="33"/>
      <c r="S14" s="33">
        <v>224.50870669217903</v>
      </c>
      <c r="T14" s="33">
        <v>2405.766025418432</v>
      </c>
      <c r="U14" s="33"/>
    </row>
    <row r="15" spans="2:21" x14ac:dyDescent="0.4">
      <c r="B15" s="6">
        <v>1945</v>
      </c>
      <c r="C15" s="33"/>
      <c r="D15" s="33">
        <v>277.27942845299197</v>
      </c>
      <c r="E15" s="33">
        <v>147.92473747362138</v>
      </c>
      <c r="F15" s="33">
        <v>94.119191388815963</v>
      </c>
      <c r="G15" s="33">
        <v>198.32929874342571</v>
      </c>
      <c r="H15" s="33">
        <v>36.78100461798256</v>
      </c>
      <c r="I15" s="33">
        <v>33.37366614941967</v>
      </c>
      <c r="J15" s="33">
        <v>84.831840023566201</v>
      </c>
      <c r="K15" s="33">
        <v>82.28813400375023</v>
      </c>
      <c r="L15" s="33">
        <v>112.26461063796467</v>
      </c>
      <c r="M15" s="33">
        <v>163.03105578450888</v>
      </c>
      <c r="N15" s="33">
        <v>107.52191525431716</v>
      </c>
      <c r="O15" s="33">
        <v>99.009900990098998</v>
      </c>
      <c r="P15" s="33">
        <v>122.70256916996047</v>
      </c>
      <c r="Q15" s="33">
        <v>139.43217665615143</v>
      </c>
      <c r="R15" s="33"/>
      <c r="S15" s="33">
        <v>162.97577552393182</v>
      </c>
      <c r="T15" s="33"/>
      <c r="U15" s="33"/>
    </row>
    <row r="16" spans="2:21" x14ac:dyDescent="0.4">
      <c r="B16" s="6">
        <v>1946</v>
      </c>
      <c r="C16" s="33"/>
      <c r="D16" s="33">
        <v>34.885213414268954</v>
      </c>
      <c r="E16" s="33">
        <v>33.043795620437955</v>
      </c>
      <c r="F16" s="33">
        <v>22.561359345500314</v>
      </c>
      <c r="G16" s="33">
        <v>79.582025479667763</v>
      </c>
      <c r="H16" s="33">
        <v>16.781278534323093</v>
      </c>
      <c r="I16" s="33">
        <v>18.496761800380195</v>
      </c>
      <c r="J16" s="33">
        <v>27.202234694580895</v>
      </c>
      <c r="K16" s="33">
        <v>9.3046871016591979</v>
      </c>
      <c r="L16" s="33">
        <v>22.728193219559568</v>
      </c>
      <c r="M16" s="33">
        <v>22.984606046740716</v>
      </c>
      <c r="N16" s="33">
        <v>19.763754862386715</v>
      </c>
      <c r="O16" s="33">
        <v>22.680412371134022</v>
      </c>
      <c r="P16" s="33">
        <v>28.744212962962958</v>
      </c>
      <c r="Q16" s="33">
        <v>30.855148342059334</v>
      </c>
      <c r="R16" s="33"/>
      <c r="S16" s="33">
        <v>63.00574130361364</v>
      </c>
      <c r="T16" s="33">
        <v>147.59633673481753</v>
      </c>
      <c r="U16" s="33"/>
    </row>
    <row r="17" spans="2:38" x14ac:dyDescent="0.4">
      <c r="B17" s="6">
        <v>1947</v>
      </c>
      <c r="C17" s="33"/>
      <c r="D17" s="33">
        <v>6.7262357649561144</v>
      </c>
      <c r="E17" s="33">
        <v>9.6073853989813252</v>
      </c>
      <c r="F17" s="33">
        <v>7.4009083402146985</v>
      </c>
      <c r="G17" s="33">
        <v>19.196628429019285</v>
      </c>
      <c r="H17" s="33">
        <v>6.3434134373823223</v>
      </c>
      <c r="I17" s="33">
        <v>7.0520178947866263</v>
      </c>
      <c r="J17" s="33">
        <v>10.643114485187589</v>
      </c>
      <c r="K17" s="33">
        <v>4.4459783546875382</v>
      </c>
      <c r="L17" s="33">
        <v>7.8696714073687568</v>
      </c>
      <c r="M17" s="33">
        <v>10.49190343486239</v>
      </c>
      <c r="N17" s="33">
        <v>7.5201794738646273</v>
      </c>
      <c r="O17" s="33">
        <v>8.3396512509476874</v>
      </c>
      <c r="P17" s="33">
        <v>8.5080507022953071</v>
      </c>
      <c r="Q17" s="33">
        <v>7.866518353726363</v>
      </c>
      <c r="R17" s="33"/>
      <c r="S17" s="33">
        <v>14.806349206349203</v>
      </c>
      <c r="T17" s="33">
        <v>58.197114809126063</v>
      </c>
      <c r="U17" s="33"/>
    </row>
    <row r="18" spans="2:38" x14ac:dyDescent="0.4">
      <c r="B18" s="6">
        <v>1948</v>
      </c>
      <c r="C18" s="33"/>
      <c r="D18" s="33">
        <v>2.4516144122614953</v>
      </c>
      <c r="E18" s="33">
        <v>3.3092105263157894</v>
      </c>
      <c r="F18" s="33">
        <v>2.5335689045936398</v>
      </c>
      <c r="G18" s="33">
        <v>9.5598494567402863</v>
      </c>
      <c r="H18" s="33">
        <v>2.1229291878460681</v>
      </c>
      <c r="I18" s="33">
        <v>2.1667277203832902</v>
      </c>
      <c r="J18" s="33">
        <v>3.6989772753129526</v>
      </c>
      <c r="K18" s="33">
        <v>1.972520394036072</v>
      </c>
      <c r="L18" s="33">
        <v>2.8030124106360823</v>
      </c>
      <c r="M18" s="33">
        <v>4.4555763224080192</v>
      </c>
      <c r="N18" s="33">
        <v>3.083064939510761</v>
      </c>
      <c r="O18" s="33">
        <v>3.081232492997199</v>
      </c>
      <c r="P18" s="33">
        <v>3.7515105740181265</v>
      </c>
      <c r="Q18" s="33">
        <v>2.8220271348762971</v>
      </c>
      <c r="R18" s="33"/>
      <c r="S18" s="33">
        <v>4.9190528924748183</v>
      </c>
      <c r="T18" s="33">
        <v>22.470283430242727</v>
      </c>
      <c r="U18" s="33"/>
    </row>
    <row r="19" spans="2:38" x14ac:dyDescent="0.4">
      <c r="B19" s="6">
        <v>1949</v>
      </c>
      <c r="C19" s="33"/>
      <c r="D19" s="33">
        <v>2.0613633784064027</v>
      </c>
      <c r="E19" s="33">
        <v>1.9362703165098372</v>
      </c>
      <c r="F19" s="33">
        <v>1.1792763157894737</v>
      </c>
      <c r="G19" s="33">
        <v>6.5292319145219953</v>
      </c>
      <c r="H19" s="33">
        <v>1.595732300317126</v>
      </c>
      <c r="I19" s="33">
        <v>1.5887183881200873</v>
      </c>
      <c r="J19" s="33">
        <v>1.9274335853062108</v>
      </c>
      <c r="K19" s="33">
        <v>1.4308179976993514</v>
      </c>
      <c r="L19" s="33">
        <v>2.005241262146531</v>
      </c>
      <c r="M19" s="33">
        <v>3.1178140427216996</v>
      </c>
      <c r="N19" s="33">
        <v>2.0813473863008851</v>
      </c>
      <c r="O19" s="33">
        <v>2.0689655172413794</v>
      </c>
      <c r="P19" s="33">
        <v>2.6547300908605025</v>
      </c>
      <c r="Q19" s="33">
        <v>1.8818520489622139</v>
      </c>
      <c r="R19" s="33"/>
      <c r="S19" s="33">
        <v>3.0094205703961796</v>
      </c>
      <c r="T19" s="33">
        <v>15.052986103697028</v>
      </c>
      <c r="U19" s="33"/>
    </row>
    <row r="20" spans="2:38" x14ac:dyDescent="0.4">
      <c r="B20" s="6">
        <v>1950</v>
      </c>
      <c r="C20" s="30">
        <v>2.8898819898400809</v>
      </c>
      <c r="D20" s="30">
        <v>1.3922617381973472</v>
      </c>
      <c r="E20" s="30">
        <v>1.8144288577154308</v>
      </c>
      <c r="F20" s="30">
        <v>0.96604688763136615</v>
      </c>
      <c r="G20" s="30">
        <v>4.8595129944030502</v>
      </c>
      <c r="H20" s="30">
        <v>1.385676603423236</v>
      </c>
      <c r="I20" s="30">
        <v>1.2890326945932027</v>
      </c>
      <c r="J20" s="30">
        <v>1.1876386193956003</v>
      </c>
      <c r="K20" s="30">
        <v>1.1378541731278058</v>
      </c>
      <c r="L20" s="30">
        <v>1.8549975818801723</v>
      </c>
      <c r="M20" s="30">
        <v>2.0782039495977425</v>
      </c>
      <c r="N20" s="30">
        <v>1.4685043296458773</v>
      </c>
      <c r="O20" s="30">
        <v>1.6582914572864322</v>
      </c>
      <c r="P20" s="30">
        <v>2.2753092075125969</v>
      </c>
      <c r="Q20" s="30">
        <v>1.661654135338346</v>
      </c>
      <c r="R20" s="30"/>
      <c r="S20" s="30">
        <v>2.4493547074192232</v>
      </c>
      <c r="T20" s="30">
        <v>13.966264183333442</v>
      </c>
      <c r="U20" s="30"/>
    </row>
    <row r="21" spans="2:38" x14ac:dyDescent="0.4">
      <c r="B21" s="6">
        <v>1951</v>
      </c>
      <c r="C21" s="30">
        <v>2.2663316582914574</v>
      </c>
      <c r="D21" s="30">
        <v>1.3635732554980511</v>
      </c>
      <c r="E21" s="30">
        <v>1.5330172705722993</v>
      </c>
      <c r="F21" s="30">
        <v>0.91979244966363627</v>
      </c>
      <c r="G21" s="30">
        <v>3.0554691563818941</v>
      </c>
      <c r="H21" s="30">
        <v>1.1948394452221955</v>
      </c>
      <c r="I21" s="30">
        <v>1.0703605703706007</v>
      </c>
      <c r="J21" s="30">
        <v>1.1325003908575604</v>
      </c>
      <c r="K21" s="30">
        <v>0.9522441301654665</v>
      </c>
      <c r="L21" s="30">
        <v>1.2698402955409773</v>
      </c>
      <c r="M21" s="30">
        <v>1.0450630580832443</v>
      </c>
      <c r="N21" s="30">
        <v>1.0421332641186614</v>
      </c>
      <c r="O21" s="30">
        <v>1.1163734776725303</v>
      </c>
      <c r="P21" s="30">
        <v>1.5444651741293529</v>
      </c>
      <c r="Q21" s="30">
        <v>1.3882999607381235</v>
      </c>
      <c r="R21" s="30">
        <v>1.5222022207566659</v>
      </c>
      <c r="S21" s="30">
        <v>2.2433862433862433</v>
      </c>
      <c r="T21" s="30">
        <v>9.415778507184676</v>
      </c>
      <c r="U21" s="30">
        <v>2.6910420222414748</v>
      </c>
    </row>
    <row r="22" spans="2:38" x14ac:dyDescent="0.4">
      <c r="B22" s="6">
        <v>1952</v>
      </c>
      <c r="C22" s="30">
        <v>2.2000000000000002</v>
      </c>
      <c r="D22" s="30">
        <v>0.970802537851015</v>
      </c>
      <c r="E22" s="30">
        <v>1.4249291784702551</v>
      </c>
      <c r="F22" s="30">
        <v>0.8735380116959065</v>
      </c>
      <c r="G22" s="30">
        <v>2.7851197982345526</v>
      </c>
      <c r="H22" s="30">
        <v>1.0040022870211549</v>
      </c>
      <c r="I22" s="30">
        <v>0.85168844614799888</v>
      </c>
      <c r="J22" s="30">
        <v>1.0773621623195204</v>
      </c>
      <c r="K22" s="30">
        <v>0.7666340872031272</v>
      </c>
      <c r="L22" s="30">
        <v>1.1719503790489318</v>
      </c>
      <c r="M22" s="30">
        <v>1.0748364324622175</v>
      </c>
      <c r="N22" s="30">
        <v>0.99786172487526725</v>
      </c>
      <c r="O22" s="30">
        <v>1.4090520922288641</v>
      </c>
      <c r="P22" s="30">
        <v>1.5222188170395341</v>
      </c>
      <c r="Q22" s="30">
        <v>1.0793650793650793</v>
      </c>
      <c r="R22" s="30">
        <v>1.5628606587224629</v>
      </c>
      <c r="S22" s="30">
        <v>1.8825618825618822</v>
      </c>
      <c r="T22" s="30">
        <v>7.3198431584437147</v>
      </c>
      <c r="U22" s="30">
        <v>2.3151157929814596</v>
      </c>
    </row>
    <row r="23" spans="2:38" x14ac:dyDescent="0.4">
      <c r="B23" s="6">
        <v>1953</v>
      </c>
      <c r="C23" s="30">
        <v>1.8559670781893003</v>
      </c>
      <c r="D23" s="30">
        <v>1.1092160459522542</v>
      </c>
      <c r="E23" s="30">
        <v>1.4213500784929356</v>
      </c>
      <c r="F23" s="30">
        <v>0.88061901252763441</v>
      </c>
      <c r="G23" s="30">
        <v>2.1265164644714036</v>
      </c>
      <c r="H23" s="30">
        <v>1.040901007705987</v>
      </c>
      <c r="I23" s="30">
        <v>0.94096988266172621</v>
      </c>
      <c r="J23" s="30">
        <v>1.1008268099774323</v>
      </c>
      <c r="K23" s="30">
        <v>0.82334240427890493</v>
      </c>
      <c r="L23" s="30">
        <v>1.201766784452297</v>
      </c>
      <c r="M23" s="30">
        <v>1.1452678076127074</v>
      </c>
      <c r="N23" s="30">
        <v>1.0119262739428985</v>
      </c>
      <c r="O23" s="30">
        <v>1.4150943396226414</v>
      </c>
      <c r="P23" s="30">
        <v>1.4223940435280642</v>
      </c>
      <c r="Q23" s="30">
        <v>1.0609060906090608</v>
      </c>
      <c r="R23" s="30">
        <v>1.5299007544147278</v>
      </c>
      <c r="S23" s="30">
        <v>1.7117166712542433</v>
      </c>
      <c r="T23" s="30">
        <v>6.5349177705324575</v>
      </c>
      <c r="U23" s="30">
        <v>2.1001944724479373</v>
      </c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2:38" x14ac:dyDescent="0.4">
      <c r="B24" s="6">
        <v>1954</v>
      </c>
      <c r="C24" s="30">
        <v>1.919148936170213</v>
      </c>
      <c r="D24" s="30">
        <v>1.2497003399930677</v>
      </c>
      <c r="E24" s="30">
        <v>1.317520372526193</v>
      </c>
      <c r="F24" s="30">
        <v>0.95727636849132181</v>
      </c>
      <c r="G24" s="30">
        <v>1.953130527060488</v>
      </c>
      <c r="H24" s="30">
        <v>1.0879801734820322</v>
      </c>
      <c r="I24" s="30">
        <v>1.0008781684305255</v>
      </c>
      <c r="J24" s="30">
        <v>1.135552467013065</v>
      </c>
      <c r="K24" s="30">
        <v>0.87412568471662333</v>
      </c>
      <c r="L24" s="30">
        <v>1.203042094092678</v>
      </c>
      <c r="M24" s="30">
        <v>1.2642955067102131</v>
      </c>
      <c r="N24" s="30">
        <v>1.0218978102189782</v>
      </c>
      <c r="O24" s="30">
        <v>1.3681592039800996</v>
      </c>
      <c r="P24" s="30">
        <v>1.4054895302773063</v>
      </c>
      <c r="Q24" s="30">
        <v>1.1221834338305299</v>
      </c>
      <c r="R24" s="30">
        <v>1.4943614722691967</v>
      </c>
      <c r="S24" s="30">
        <v>1.723672783044145</v>
      </c>
      <c r="T24" s="30">
        <v>6.1889864124634926</v>
      </c>
      <c r="U24" s="30">
        <v>2.0037365656815371</v>
      </c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2:38" x14ac:dyDescent="0.4">
      <c r="B25" s="6">
        <v>1955</v>
      </c>
      <c r="C25" s="30">
        <v>2.0044444444444443</v>
      </c>
      <c r="D25" s="30">
        <v>1.4343960777810976</v>
      </c>
      <c r="E25" s="30">
        <v>1.3405389398874743</v>
      </c>
      <c r="F25" s="30">
        <v>1.008438818565401</v>
      </c>
      <c r="G25" s="30">
        <v>2.165718768385958</v>
      </c>
      <c r="H25" s="30">
        <v>1.1391501783976645</v>
      </c>
      <c r="I25" s="30">
        <v>1.0511618690660651</v>
      </c>
      <c r="J25" s="30">
        <v>1.1265620788213802</v>
      </c>
      <c r="K25" s="30">
        <v>0.89591022126024111</v>
      </c>
      <c r="L25" s="30">
        <v>1.2661950856291884</v>
      </c>
      <c r="M25" s="30">
        <v>1.2051980851600588</v>
      </c>
      <c r="N25" s="30">
        <v>1.0393466963622866</v>
      </c>
      <c r="O25" s="30">
        <v>1.2780790085205269</v>
      </c>
      <c r="P25" s="30">
        <v>1.5001510117789185</v>
      </c>
      <c r="Q25" s="30">
        <v>1.067632850241546</v>
      </c>
      <c r="R25" s="30">
        <v>1.5222922059156629</v>
      </c>
      <c r="S25" s="30">
        <v>1.746031746031746</v>
      </c>
      <c r="T25" s="30">
        <v>5.6557265250863837</v>
      </c>
      <c r="U25" s="30">
        <v>1.9526970985596321</v>
      </c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2:38" x14ac:dyDescent="0.4">
      <c r="B26" s="6">
        <v>1956</v>
      </c>
      <c r="C26" s="30">
        <v>2.0593607305936077</v>
      </c>
      <c r="D26" s="30">
        <v>1.288644577854545</v>
      </c>
      <c r="E26" s="30">
        <v>1.3714026052711299</v>
      </c>
      <c r="F26" s="30">
        <v>0.99860724233983278</v>
      </c>
      <c r="G26" s="30">
        <v>2.075751879699248</v>
      </c>
      <c r="H26" s="30">
        <v>1.1480876103301734</v>
      </c>
      <c r="I26" s="30">
        <v>1.0939708035146185</v>
      </c>
      <c r="J26" s="30">
        <v>1.1546848055481942</v>
      </c>
      <c r="K26" s="30">
        <v>0.86333818043132182</v>
      </c>
      <c r="L26" s="30">
        <v>1.3136346079567403</v>
      </c>
      <c r="M26" s="30">
        <v>0.94087725648871401</v>
      </c>
      <c r="N26" s="30">
        <v>0.98487513190291942</v>
      </c>
      <c r="O26" s="30">
        <v>1.2895662368112544</v>
      </c>
      <c r="P26" s="30">
        <v>1.3489951113525258</v>
      </c>
      <c r="Q26" s="30">
        <v>1.0372543267820475</v>
      </c>
      <c r="R26" s="30">
        <v>1.4811782231638082</v>
      </c>
      <c r="S26" s="30">
        <v>1.6479400749063671</v>
      </c>
      <c r="T26" s="30">
        <v>4.7372532958802331</v>
      </c>
      <c r="U26" s="30">
        <v>1.920824317769168</v>
      </c>
    </row>
    <row r="27" spans="2:38" x14ac:dyDescent="0.4">
      <c r="B27" s="6">
        <v>1957</v>
      </c>
      <c r="C27" s="30">
        <v>2.022421524663677</v>
      </c>
      <c r="D27" s="30">
        <v>1.1942982290451456</v>
      </c>
      <c r="E27" s="30">
        <v>1.3326464527524287</v>
      </c>
      <c r="F27" s="30">
        <v>1.0701492537313433</v>
      </c>
      <c r="G27" s="30">
        <v>1.7961938841899805</v>
      </c>
      <c r="H27" s="30">
        <v>1.09852987175477</v>
      </c>
      <c r="I27" s="30">
        <v>1.041183919496331</v>
      </c>
      <c r="J27" s="30">
        <v>1.1834500017633021</v>
      </c>
      <c r="K27" s="30">
        <v>0.83493040636005877</v>
      </c>
      <c r="L27" s="30">
        <v>1.2159456560600646</v>
      </c>
      <c r="M27" s="30">
        <v>0.94344653801274969</v>
      </c>
      <c r="N27" s="30">
        <v>0.92196246295686546</v>
      </c>
      <c r="O27" s="30">
        <v>1.2396694214876034</v>
      </c>
      <c r="P27" s="30">
        <v>1.2622617534942822</v>
      </c>
      <c r="Q27" s="30">
        <v>0.97036223929747545</v>
      </c>
      <c r="R27" s="30">
        <v>1.4424045910017249</v>
      </c>
      <c r="S27" s="30">
        <v>1.6176470588235294</v>
      </c>
      <c r="T27" s="30">
        <v>4.3082439224783728</v>
      </c>
      <c r="U27" s="30">
        <v>1.8839372618142554</v>
      </c>
    </row>
    <row r="28" spans="2:38" x14ac:dyDescent="0.4">
      <c r="B28" s="6">
        <v>1958</v>
      </c>
      <c r="C28" s="30">
        <v>2.0879629629629628</v>
      </c>
      <c r="D28" s="30">
        <v>1.2548743475200506</v>
      </c>
      <c r="E28" s="30">
        <v>1.3425266903914592</v>
      </c>
      <c r="F28" s="30">
        <v>1.1708033964728937</v>
      </c>
      <c r="G28" s="30">
        <v>1.8516096579476862</v>
      </c>
      <c r="H28" s="30">
        <v>1.2048027444253859</v>
      </c>
      <c r="I28" s="30">
        <v>1.1277127178531021</v>
      </c>
      <c r="J28" s="30">
        <v>1.2566781686177646</v>
      </c>
      <c r="K28" s="30">
        <v>0.9045135263028341</v>
      </c>
      <c r="L28" s="30">
        <v>1.2353795859062842</v>
      </c>
      <c r="M28" s="30">
        <v>1.1687408779743251</v>
      </c>
      <c r="N28" s="30">
        <v>0.95693779904306209</v>
      </c>
      <c r="O28" s="30">
        <v>1.3152650458349939</v>
      </c>
      <c r="P28" s="30">
        <v>1.3975801913337085</v>
      </c>
      <c r="Q28" s="30">
        <v>1.0097087378640777</v>
      </c>
      <c r="R28" s="30">
        <v>1.4908130919691274</v>
      </c>
      <c r="S28" s="30">
        <v>1.6176470588235294</v>
      </c>
      <c r="T28" s="30">
        <v>4.1119404996466979</v>
      </c>
      <c r="U28" s="30">
        <v>1.8446278562276044</v>
      </c>
    </row>
    <row r="29" spans="2:38" x14ac:dyDescent="0.4">
      <c r="B29" s="6">
        <v>1959</v>
      </c>
      <c r="C29" s="30">
        <v>2.0500000000000003</v>
      </c>
      <c r="D29" s="30">
        <v>1.3259169691198536</v>
      </c>
      <c r="E29" s="30">
        <v>1.335792269105931</v>
      </c>
      <c r="F29" s="30">
        <v>1.1464662615925809</v>
      </c>
      <c r="G29" s="30">
        <v>1.8280086078463829</v>
      </c>
      <c r="H29" s="30">
        <v>1.1691078561917443</v>
      </c>
      <c r="I29" s="30">
        <v>1.0817111381782578</v>
      </c>
      <c r="J29" s="30">
        <v>1.2213836511888754</v>
      </c>
      <c r="K29" s="30">
        <v>0.91189361386218248</v>
      </c>
      <c r="L29" s="30">
        <v>1.2512877115526122</v>
      </c>
      <c r="M29" s="30">
        <v>1.1101785126196231</v>
      </c>
      <c r="N29" s="30">
        <v>0.96785343933632895</v>
      </c>
      <c r="O29" s="30">
        <v>1.2890625</v>
      </c>
      <c r="P29" s="30">
        <v>1.3537748705369312</v>
      </c>
      <c r="Q29" s="30">
        <v>0.99943470887507069</v>
      </c>
      <c r="R29" s="30">
        <v>1.480300753698705</v>
      </c>
      <c r="S29" s="30">
        <v>1.6117216117216115</v>
      </c>
      <c r="T29" s="30">
        <v>3.8594674827289226</v>
      </c>
      <c r="U29" s="30">
        <v>1.7829114547650089</v>
      </c>
    </row>
    <row r="30" spans="2:38" x14ac:dyDescent="0.4">
      <c r="B30" s="6">
        <v>1960</v>
      </c>
      <c r="C30" s="30">
        <v>1.9523809523809523</v>
      </c>
      <c r="D30" s="30">
        <v>1.3881921076781889</v>
      </c>
      <c r="E30" s="30">
        <v>1.3087597571552472</v>
      </c>
      <c r="F30" s="30">
        <v>1.1457334611697028</v>
      </c>
      <c r="G30" s="30">
        <v>1.7464811007433181</v>
      </c>
      <c r="H30" s="30">
        <v>1.1801075268817203</v>
      </c>
      <c r="I30" s="30">
        <v>1.1338948691765978</v>
      </c>
      <c r="J30" s="30">
        <v>1.1728062520714286</v>
      </c>
      <c r="K30" s="30">
        <v>0.8962913871245981</v>
      </c>
      <c r="L30" s="30">
        <v>1.2225017972681524</v>
      </c>
      <c r="M30" s="30">
        <v>1.1233128101301999</v>
      </c>
      <c r="N30" s="30">
        <v>0.97188476223533493</v>
      </c>
      <c r="O30" s="30">
        <v>1.2118986412045538</v>
      </c>
      <c r="P30" s="30">
        <v>1.3210106382978724</v>
      </c>
      <c r="Q30" s="30">
        <v>1.0128902893153824</v>
      </c>
      <c r="R30" s="30">
        <v>1.4524987400351141</v>
      </c>
      <c r="S30" s="30">
        <v>1.6117216117216115</v>
      </c>
      <c r="T30" s="30">
        <v>3.4100886309593101</v>
      </c>
      <c r="U30" s="30">
        <v>1.7241379310344829</v>
      </c>
    </row>
    <row r="31" spans="2:38" x14ac:dyDescent="0.4">
      <c r="B31" s="6">
        <v>1961</v>
      </c>
      <c r="C31" s="30">
        <v>1.7896825396825398</v>
      </c>
      <c r="D31" s="30">
        <v>1.334705882352941</v>
      </c>
      <c r="E31" s="30">
        <v>1.2982506452537999</v>
      </c>
      <c r="F31" s="30">
        <v>1.1370123691722169</v>
      </c>
      <c r="G31" s="30">
        <v>1.4454188481675392</v>
      </c>
      <c r="H31" s="30">
        <v>1.1586935004948862</v>
      </c>
      <c r="I31" s="30">
        <v>1.1135067180019149</v>
      </c>
      <c r="J31" s="30">
        <v>1.1825251304876239</v>
      </c>
      <c r="K31" s="30">
        <v>0.92583603237800616</v>
      </c>
      <c r="L31" s="30">
        <v>1.201766784452297</v>
      </c>
      <c r="M31" s="30">
        <v>1.1367874724484111</v>
      </c>
      <c r="N31" s="30">
        <v>0.98661028893587033</v>
      </c>
      <c r="O31" s="30">
        <v>1.1627906976744187</v>
      </c>
      <c r="P31" s="30">
        <v>1.2408193854609042</v>
      </c>
      <c r="Q31" s="30">
        <v>1.0149253731343286</v>
      </c>
      <c r="R31" s="30">
        <v>1.4041954827173286</v>
      </c>
      <c r="S31" s="30">
        <v>1.5547703180212014</v>
      </c>
      <c r="T31" s="30">
        <v>2.9456819188540759</v>
      </c>
      <c r="U31" s="30">
        <v>1.6474464579901154</v>
      </c>
    </row>
    <row r="32" spans="2:38" x14ac:dyDescent="0.4">
      <c r="B32" s="6">
        <v>1962</v>
      </c>
      <c r="C32" s="30">
        <v>1.628158844765343</v>
      </c>
      <c r="D32" s="30">
        <v>1.3111817393816814</v>
      </c>
      <c r="E32" s="30">
        <v>1.2963917525773196</v>
      </c>
      <c r="F32" s="30">
        <v>1.1654746423927178</v>
      </c>
      <c r="G32" s="30">
        <v>1.4347148239573859</v>
      </c>
      <c r="H32" s="30">
        <v>1.1698867421718855</v>
      </c>
      <c r="I32" s="30">
        <v>1.1762223056693466</v>
      </c>
      <c r="J32" s="30">
        <v>1.171758992471907</v>
      </c>
      <c r="K32" s="30">
        <v>0.96003433996192733</v>
      </c>
      <c r="L32" s="30">
        <v>1.1351802403204272</v>
      </c>
      <c r="M32" s="30">
        <v>1.2084179612405344</v>
      </c>
      <c r="N32" s="30">
        <v>1.0010725777618878</v>
      </c>
      <c r="O32" s="30">
        <v>1.1406844106463878</v>
      </c>
      <c r="P32" s="30">
        <v>1.2457988462503136</v>
      </c>
      <c r="Q32" s="30">
        <v>0.99915230291042689</v>
      </c>
      <c r="R32" s="30">
        <v>1.3772870265655244</v>
      </c>
      <c r="S32" s="30">
        <v>1.5017064846416384</v>
      </c>
      <c r="T32" s="30">
        <v>2.6200620643709347</v>
      </c>
      <c r="U32" s="30">
        <v>1.5313935681470137</v>
      </c>
    </row>
    <row r="33" spans="2:21" x14ac:dyDescent="0.4">
      <c r="B33" s="6">
        <v>1963</v>
      </c>
      <c r="C33" s="30">
        <v>1.5236486486486485</v>
      </c>
      <c r="D33" s="30">
        <v>1.338248304335004</v>
      </c>
      <c r="E33" s="30">
        <v>1.2192297333692432</v>
      </c>
      <c r="F33" s="30">
        <v>1.0660124888492417</v>
      </c>
      <c r="G33" s="30">
        <v>1.4033549370949294</v>
      </c>
      <c r="H33" s="30">
        <v>1.1469627694317439</v>
      </c>
      <c r="I33" s="30">
        <v>1.0961024903542429</v>
      </c>
      <c r="J33" s="30">
        <v>1.1999629127403846</v>
      </c>
      <c r="K33" s="30">
        <v>0.96783842326658887</v>
      </c>
      <c r="L33" s="30">
        <v>1.1405097250167675</v>
      </c>
      <c r="M33" s="30">
        <v>1.226230254520198</v>
      </c>
      <c r="N33" s="30">
        <v>1.0144927536231882</v>
      </c>
      <c r="O33" s="30">
        <v>1.1462313303230289</v>
      </c>
      <c r="P33" s="30">
        <v>1.2539762686190354</v>
      </c>
      <c r="Q33" s="30">
        <v>1.0031205673758867</v>
      </c>
      <c r="R33" s="30">
        <v>1.3148472723605846</v>
      </c>
      <c r="S33" s="30">
        <v>1.4379084967320261</v>
      </c>
      <c r="T33" s="30">
        <v>2.3150487178569383</v>
      </c>
      <c r="U33" s="30">
        <v>1.445086705202312</v>
      </c>
    </row>
    <row r="34" spans="2:21" x14ac:dyDescent="0.4">
      <c r="B34" s="6">
        <v>1964</v>
      </c>
      <c r="C34" s="30">
        <v>1.4548387096774194</v>
      </c>
      <c r="D34" s="30">
        <v>1.3203375036368927</v>
      </c>
      <c r="E34" s="30">
        <v>1.2258326563769293</v>
      </c>
      <c r="F34" s="30">
        <v>1.0973370064279155</v>
      </c>
      <c r="G34" s="30">
        <v>1.3878346110343094</v>
      </c>
      <c r="H34" s="30">
        <v>1.100250626566416</v>
      </c>
      <c r="I34" s="30">
        <v>1.0391426247713873</v>
      </c>
      <c r="J34" s="30">
        <v>1.2202432067331812</v>
      </c>
      <c r="K34" s="30">
        <v>0.96016433769944853</v>
      </c>
      <c r="L34" s="30">
        <v>1.1412751677852349</v>
      </c>
      <c r="M34" s="30">
        <v>1.1830224936979463</v>
      </c>
      <c r="N34" s="30">
        <v>1.0237659963436929</v>
      </c>
      <c r="O34" s="30">
        <v>1.1466296038915913</v>
      </c>
      <c r="P34" s="30">
        <v>1.2408193854609042</v>
      </c>
      <c r="Q34" s="30">
        <v>1.0111524163568775</v>
      </c>
      <c r="R34" s="30">
        <v>1.2813143619551133</v>
      </c>
      <c r="S34" s="30">
        <v>1.4102564102564101</v>
      </c>
      <c r="T34" s="30">
        <v>1.9971721213038962</v>
      </c>
      <c r="U34" s="30">
        <v>1.3869625520110958</v>
      </c>
    </row>
    <row r="35" spans="2:21" x14ac:dyDescent="0.4">
      <c r="B35" s="6">
        <v>1965</v>
      </c>
      <c r="C35" s="30">
        <v>1.3072463768115943</v>
      </c>
      <c r="D35" s="30">
        <v>1.2866458746810319</v>
      </c>
      <c r="E35" s="30">
        <v>1.1835294117647059</v>
      </c>
      <c r="F35" s="30">
        <v>1.1294896030245747</v>
      </c>
      <c r="G35" s="30">
        <v>1.3847021943573667</v>
      </c>
      <c r="H35" s="30">
        <v>1.1281721811757146</v>
      </c>
      <c r="I35" s="30">
        <v>1.0754423076923076</v>
      </c>
      <c r="J35" s="30">
        <v>1.2014457142857142</v>
      </c>
      <c r="K35" s="30">
        <v>0.95013631937682563</v>
      </c>
      <c r="L35" s="30">
        <v>1.1478231522105975</v>
      </c>
      <c r="M35" s="30">
        <v>1.1574081518704635</v>
      </c>
      <c r="N35" s="30">
        <v>1.0252654705236177</v>
      </c>
      <c r="O35" s="30">
        <v>1.1274342330030749</v>
      </c>
      <c r="P35" s="30">
        <v>1.2318948412698412</v>
      </c>
      <c r="Q35" s="30">
        <v>0.99746121297602253</v>
      </c>
      <c r="R35" s="30">
        <v>1.232182489179632</v>
      </c>
      <c r="S35" s="30">
        <v>1.3707165109034267</v>
      </c>
      <c r="T35" s="30">
        <v>1.7873362295251085</v>
      </c>
      <c r="U35" s="30">
        <v>1.2903225806451613</v>
      </c>
    </row>
    <row r="36" spans="2:21" x14ac:dyDescent="0.4">
      <c r="B36" s="6">
        <v>1966</v>
      </c>
      <c r="C36" s="30">
        <v>1.2189189189189191</v>
      </c>
      <c r="D36" s="30">
        <v>1.2235103801563765</v>
      </c>
      <c r="E36" s="30">
        <v>1.1426047450782433</v>
      </c>
      <c r="F36" s="30">
        <v>1.1150855365474339</v>
      </c>
      <c r="G36" s="30">
        <v>1.2818340104468948</v>
      </c>
      <c r="H36" s="30">
        <v>1.1113924050632911</v>
      </c>
      <c r="I36" s="30">
        <v>1.0553102355072463</v>
      </c>
      <c r="J36" s="30">
        <v>1.1407636089393354</v>
      </c>
      <c r="K36" s="30">
        <v>0.97491160464421556</v>
      </c>
      <c r="L36" s="30">
        <v>1.1239259748843358</v>
      </c>
      <c r="M36" s="30">
        <v>1.0878484152103285</v>
      </c>
      <c r="N36" s="30">
        <v>1.0207801676995989</v>
      </c>
      <c r="O36" s="30">
        <v>1.1014686248331107</v>
      </c>
      <c r="P36" s="30">
        <v>1.1497685185185185</v>
      </c>
      <c r="Q36" s="30">
        <v>1.0054023315325562</v>
      </c>
      <c r="R36" s="30">
        <v>1.1847530632023477</v>
      </c>
      <c r="S36" s="30">
        <v>1.1924119241192412</v>
      </c>
      <c r="T36" s="30">
        <v>1.6155808506042642</v>
      </c>
      <c r="U36" s="30">
        <v>1.2121212121212122</v>
      </c>
    </row>
    <row r="37" spans="2:21" x14ac:dyDescent="0.4">
      <c r="B37" s="6">
        <v>1967</v>
      </c>
      <c r="C37" s="30">
        <v>1.1163366336633664</v>
      </c>
      <c r="D37" s="30">
        <v>1.0578088578088578</v>
      </c>
      <c r="E37" s="30">
        <v>1.1233250620347395</v>
      </c>
      <c r="F37" s="30">
        <v>1.052863436123348</v>
      </c>
      <c r="G37" s="30">
        <v>1.1468480631425899</v>
      </c>
      <c r="H37" s="30">
        <v>1.0923794712286159</v>
      </c>
      <c r="I37" s="30">
        <v>1.0309527320994025</v>
      </c>
      <c r="J37" s="30">
        <v>1.1474499959068953</v>
      </c>
      <c r="K37" s="30">
        <v>0.983745550264993</v>
      </c>
      <c r="L37" s="30">
        <v>1.0841568377430668</v>
      </c>
      <c r="M37" s="30">
        <v>1.101101942276179</v>
      </c>
      <c r="N37" s="30">
        <v>1.0163339382940109</v>
      </c>
      <c r="O37" s="30">
        <v>1.069345430978613</v>
      </c>
      <c r="P37" s="30">
        <v>1.0926088869335677</v>
      </c>
      <c r="Q37" s="30">
        <v>1.0025517436915226</v>
      </c>
      <c r="R37" s="30">
        <v>1.1467109082274702</v>
      </c>
      <c r="S37" s="30">
        <v>1.1458333333333335</v>
      </c>
      <c r="T37" s="30">
        <v>1.4435762584522915</v>
      </c>
      <c r="U37" s="30">
        <v>1.1737089201877935</v>
      </c>
    </row>
    <row r="38" spans="2:21" x14ac:dyDescent="0.4">
      <c r="B38" s="6">
        <v>1968</v>
      </c>
      <c r="C38" s="30">
        <v>1.1026894865525672</v>
      </c>
      <c r="D38" s="30">
        <v>1.0330070566810832</v>
      </c>
      <c r="E38" s="30">
        <v>1.0671852899575671</v>
      </c>
      <c r="F38" s="30">
        <v>1.0430608088449229</v>
      </c>
      <c r="G38" s="30">
        <v>1.07841796875</v>
      </c>
      <c r="H38" s="30">
        <v>1.1033616085453972</v>
      </c>
      <c r="I38" s="30">
        <v>1.0347296747215335</v>
      </c>
      <c r="J38" s="30">
        <v>1.1350669963397646</v>
      </c>
      <c r="K38" s="30">
        <v>0.99431609752916339</v>
      </c>
      <c r="L38" s="30">
        <v>1.0651424992170373</v>
      </c>
      <c r="M38" s="30">
        <v>1.1373492733131532</v>
      </c>
      <c r="N38" s="30">
        <v>1.0141253169141615</v>
      </c>
      <c r="O38" s="30">
        <v>1.0600706713780919</v>
      </c>
      <c r="P38" s="30">
        <v>1.0921284080914688</v>
      </c>
      <c r="Q38" s="30">
        <v>0.9938167509836987</v>
      </c>
      <c r="R38" s="30">
        <v>1.1037711523298188</v>
      </c>
      <c r="S38" s="30">
        <v>1.116751269035533</v>
      </c>
      <c r="T38" s="30">
        <v>1.2649018827601091</v>
      </c>
      <c r="U38" s="30">
        <v>1.1198208286674132</v>
      </c>
    </row>
    <row r="39" spans="2:21" x14ac:dyDescent="0.4">
      <c r="B39" s="6">
        <v>1969</v>
      </c>
      <c r="C39" s="30">
        <v>1.0273348519362189</v>
      </c>
      <c r="D39" s="30">
        <v>1.0161218092252575</v>
      </c>
      <c r="E39" s="30">
        <v>1.0205139765554554</v>
      </c>
      <c r="F39" s="30">
        <v>1.05814639905549</v>
      </c>
      <c r="G39" s="30">
        <v>1.043663169832719</v>
      </c>
      <c r="H39" s="30">
        <v>1.0852904820766376</v>
      </c>
      <c r="I39" s="30">
        <v>1.0287906103977336</v>
      </c>
      <c r="J39" s="30">
        <v>1.064814767921805</v>
      </c>
      <c r="K39" s="30">
        <v>1.0129195801292166</v>
      </c>
      <c r="L39" s="30">
        <v>1.0429316160686906</v>
      </c>
      <c r="M39" s="30">
        <v>1.0648959823116502</v>
      </c>
      <c r="N39" s="30">
        <v>1.0148604566872055</v>
      </c>
      <c r="O39" s="30">
        <v>1.0348071495766697</v>
      </c>
      <c r="P39" s="30">
        <v>1.0496618765849535</v>
      </c>
      <c r="Q39" s="30">
        <v>1.0146341463414634</v>
      </c>
      <c r="R39" s="30">
        <v>1.0604145575801578</v>
      </c>
      <c r="S39" s="30">
        <v>1.0602409638554215</v>
      </c>
      <c r="T39" s="30">
        <v>1.1122794984404982</v>
      </c>
      <c r="U39" s="30">
        <v>1.0718113612004287</v>
      </c>
    </row>
    <row r="40" spans="2:21" ht="19.5" thickBot="1" x14ac:dyDescent="0.45">
      <c r="B40" s="11">
        <v>1970</v>
      </c>
      <c r="C40" s="31">
        <v>1</v>
      </c>
      <c r="D40" s="31">
        <v>1</v>
      </c>
      <c r="E40" s="31">
        <v>1</v>
      </c>
      <c r="F40" s="31">
        <v>1</v>
      </c>
      <c r="G40" s="31">
        <v>1</v>
      </c>
      <c r="H40" s="31">
        <v>1</v>
      </c>
      <c r="I40" s="31">
        <v>1</v>
      </c>
      <c r="J40" s="31">
        <v>1</v>
      </c>
      <c r="K40" s="31">
        <v>1</v>
      </c>
      <c r="L40" s="31">
        <v>1</v>
      </c>
      <c r="M40" s="31">
        <v>1</v>
      </c>
      <c r="N40" s="31">
        <v>1</v>
      </c>
      <c r="O40" s="31">
        <v>1</v>
      </c>
      <c r="P40" s="31">
        <v>1</v>
      </c>
      <c r="Q40" s="31">
        <v>1</v>
      </c>
      <c r="R40" s="31">
        <v>1</v>
      </c>
      <c r="S40" s="31">
        <v>1</v>
      </c>
      <c r="T40" s="31">
        <v>1</v>
      </c>
      <c r="U40" s="31">
        <v>1</v>
      </c>
    </row>
    <row r="41" spans="2:21" ht="19.5" thickTop="1" x14ac:dyDescent="0.4"/>
  </sheetData>
  <sheetProtection password="F1C4"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I25"/>
  <sheetViews>
    <sheetView showGridLines="0" workbookViewId="0"/>
  </sheetViews>
  <sheetFormatPr defaultRowHeight="18.75" x14ac:dyDescent="0.4"/>
  <cols>
    <col min="2" max="2" width="3.5" bestFit="1" customWidth="1"/>
    <col min="3" max="3" width="23.5" bestFit="1" customWidth="1"/>
    <col min="4" max="5" width="19.625" bestFit="1" customWidth="1"/>
    <col min="6" max="6" width="8.625" customWidth="1"/>
  </cols>
  <sheetData>
    <row r="2" spans="2:9" x14ac:dyDescent="0.4">
      <c r="B2" t="s">
        <v>171</v>
      </c>
    </row>
    <row r="3" spans="2:9" ht="19.5" thickBot="1" x14ac:dyDescent="0.45"/>
    <row r="4" spans="2:9" ht="19.5" thickTop="1" x14ac:dyDescent="0.4">
      <c r="B4" s="325" t="s">
        <v>19</v>
      </c>
      <c r="C4" s="325"/>
      <c r="D4" s="325" t="s">
        <v>20</v>
      </c>
      <c r="E4" s="325"/>
      <c r="F4" s="327" t="s">
        <v>21</v>
      </c>
      <c r="G4" s="327"/>
      <c r="H4" s="327"/>
      <c r="I4" s="327"/>
    </row>
    <row r="5" spans="2:9" x14ac:dyDescent="0.4">
      <c r="B5" s="326"/>
      <c r="C5" s="326"/>
      <c r="D5" s="38" t="s">
        <v>22</v>
      </c>
      <c r="E5" s="38" t="s">
        <v>23</v>
      </c>
      <c r="F5" s="38" t="s">
        <v>22</v>
      </c>
      <c r="G5" s="38" t="s">
        <v>23</v>
      </c>
      <c r="H5" s="38" t="s">
        <v>24</v>
      </c>
      <c r="I5" s="38" t="s">
        <v>25</v>
      </c>
    </row>
    <row r="6" spans="2:9" x14ac:dyDescent="0.4">
      <c r="B6" s="13">
        <v>1</v>
      </c>
      <c r="C6" s="14" t="s">
        <v>0</v>
      </c>
      <c r="D6" s="328" t="s">
        <v>26</v>
      </c>
      <c r="E6" s="328"/>
      <c r="F6" s="32">
        <v>255.0902589702531</v>
      </c>
      <c r="G6" s="36">
        <v>0.64678057548238621</v>
      </c>
      <c r="H6" s="36">
        <v>1.0020822140993635</v>
      </c>
      <c r="I6" s="36">
        <v>1</v>
      </c>
    </row>
    <row r="7" spans="2:9" x14ac:dyDescent="0.4">
      <c r="B7" s="6">
        <v>2</v>
      </c>
      <c r="C7" s="5" t="s">
        <v>1</v>
      </c>
      <c r="D7" s="329" t="s">
        <v>27</v>
      </c>
      <c r="E7" s="330"/>
      <c r="F7" s="33">
        <v>248.75673504897227</v>
      </c>
      <c r="G7" s="34">
        <v>0.68679385712029895</v>
      </c>
      <c r="H7" s="34">
        <v>0.98599766332046723</v>
      </c>
      <c r="I7" s="34">
        <v>1</v>
      </c>
    </row>
    <row r="8" spans="2:9" x14ac:dyDescent="0.4">
      <c r="B8" s="6">
        <v>3</v>
      </c>
      <c r="C8" s="5" t="s">
        <v>2</v>
      </c>
      <c r="D8" s="329" t="s">
        <v>28</v>
      </c>
      <c r="E8" s="330"/>
      <c r="F8" s="33">
        <v>297.66653599569042</v>
      </c>
      <c r="G8" s="34">
        <v>0.92904661671563804</v>
      </c>
      <c r="H8" s="34">
        <v>1.2366077112904497</v>
      </c>
      <c r="I8" s="34">
        <v>1</v>
      </c>
    </row>
    <row r="9" spans="2:9" x14ac:dyDescent="0.4">
      <c r="B9" s="6">
        <v>4</v>
      </c>
      <c r="C9" s="5" t="s">
        <v>29</v>
      </c>
      <c r="D9" s="329" t="s">
        <v>30</v>
      </c>
      <c r="E9" s="330"/>
      <c r="F9" s="33">
        <v>490.20144502346199</v>
      </c>
      <c r="G9" s="34">
        <v>1.1618901280480256</v>
      </c>
      <c r="H9" s="34">
        <v>1.2502209564961211</v>
      </c>
      <c r="I9" s="34">
        <v>1</v>
      </c>
    </row>
    <row r="10" spans="2:9" x14ac:dyDescent="0.4">
      <c r="B10" s="6">
        <v>5</v>
      </c>
      <c r="C10" s="5" t="s">
        <v>31</v>
      </c>
      <c r="D10" s="5" t="s">
        <v>32</v>
      </c>
      <c r="E10" s="5" t="s">
        <v>33</v>
      </c>
      <c r="F10" s="33">
        <v>203.76457461465208</v>
      </c>
      <c r="G10" s="34">
        <v>1.2782214730189947</v>
      </c>
      <c r="H10" s="34">
        <v>1.4636338107273237</v>
      </c>
      <c r="I10" s="34">
        <v>1</v>
      </c>
    </row>
    <row r="11" spans="2:9" x14ac:dyDescent="0.4">
      <c r="B11" s="6">
        <v>6</v>
      </c>
      <c r="C11" s="5" t="s">
        <v>34</v>
      </c>
      <c r="D11" s="5" t="s">
        <v>32</v>
      </c>
      <c r="E11" s="5" t="s">
        <v>35</v>
      </c>
      <c r="F11" s="33">
        <v>1442.5792180603328</v>
      </c>
      <c r="G11" s="34">
        <v>2.5702950154385147</v>
      </c>
      <c r="H11" s="34">
        <v>1.116395394998015</v>
      </c>
      <c r="I11" s="34">
        <v>1</v>
      </c>
    </row>
    <row r="12" spans="2:9" x14ac:dyDescent="0.4">
      <c r="B12" s="6">
        <v>7</v>
      </c>
      <c r="C12" s="5" t="s">
        <v>36</v>
      </c>
      <c r="D12" s="5" t="s">
        <v>37</v>
      </c>
      <c r="E12" s="5" t="s">
        <v>32</v>
      </c>
      <c r="F12" s="33">
        <v>54.275305117897311</v>
      </c>
      <c r="G12" s="34">
        <v>0.49386082909824669</v>
      </c>
      <c r="H12" s="34">
        <v>0.91974608932214919</v>
      </c>
      <c r="I12" s="34">
        <v>1</v>
      </c>
    </row>
    <row r="13" spans="2:9" x14ac:dyDescent="0.4">
      <c r="B13" s="6">
        <v>8</v>
      </c>
      <c r="C13" s="5" t="s">
        <v>38</v>
      </c>
      <c r="D13" s="5" t="s">
        <v>32</v>
      </c>
      <c r="E13" s="5" t="s">
        <v>32</v>
      </c>
      <c r="F13" s="33">
        <v>81.976319372819304</v>
      </c>
      <c r="G13" s="34">
        <v>1.0469980321138268</v>
      </c>
      <c r="H13" s="34">
        <v>1.6533477321814254</v>
      </c>
      <c r="I13" s="34">
        <v>1</v>
      </c>
    </row>
    <row r="14" spans="2:9" x14ac:dyDescent="0.4">
      <c r="B14" s="6">
        <v>9</v>
      </c>
      <c r="C14" s="5" t="s">
        <v>8</v>
      </c>
      <c r="D14" s="329" t="s">
        <v>39</v>
      </c>
      <c r="E14" s="330"/>
      <c r="F14" s="33">
        <v>253.84864274857514</v>
      </c>
      <c r="G14" s="34">
        <v>0.81913082526161718</v>
      </c>
      <c r="H14" s="34">
        <v>0.99687325832931861</v>
      </c>
      <c r="I14" s="34">
        <v>1</v>
      </c>
    </row>
    <row r="15" spans="2:9" x14ac:dyDescent="0.4">
      <c r="B15" s="6">
        <v>10</v>
      </c>
      <c r="C15" s="5" t="s">
        <v>40</v>
      </c>
      <c r="D15" s="329" t="s">
        <v>41</v>
      </c>
      <c r="E15" s="330"/>
      <c r="F15" s="33">
        <v>1208.634826465385</v>
      </c>
      <c r="G15" s="34">
        <v>1.9136080216361384</v>
      </c>
      <c r="H15" s="34">
        <v>0.92669139727963257</v>
      </c>
      <c r="I15" s="34">
        <v>1</v>
      </c>
    </row>
    <row r="16" spans="2:9" x14ac:dyDescent="0.4">
      <c r="B16" s="6">
        <v>11</v>
      </c>
      <c r="C16" s="5" t="s">
        <v>10</v>
      </c>
      <c r="D16" s="329" t="s">
        <v>42</v>
      </c>
      <c r="E16" s="330"/>
      <c r="F16" s="33">
        <v>299.69045446816637</v>
      </c>
      <c r="G16" s="34">
        <v>0.70482232941713641</v>
      </c>
      <c r="H16" s="34">
        <v>1.2775899108847868</v>
      </c>
      <c r="I16" s="34">
        <v>1</v>
      </c>
    </row>
    <row r="17" spans="2:9" x14ac:dyDescent="0.4">
      <c r="B17" s="6">
        <v>12</v>
      </c>
      <c r="C17" s="5" t="s">
        <v>11</v>
      </c>
      <c r="D17" s="329" t="s">
        <v>43</v>
      </c>
      <c r="E17" s="330"/>
      <c r="F17" s="33">
        <v>316.34289120520168</v>
      </c>
      <c r="G17" s="34">
        <v>1.1277821433340522</v>
      </c>
      <c r="H17" s="34">
        <v>1.0976919047178824</v>
      </c>
      <c r="I17" s="34">
        <v>1</v>
      </c>
    </row>
    <row r="18" spans="2:9" x14ac:dyDescent="0.4">
      <c r="B18" s="6">
        <v>13</v>
      </c>
      <c r="C18" s="5" t="s">
        <v>12</v>
      </c>
      <c r="D18" s="329" t="s">
        <v>37</v>
      </c>
      <c r="E18" s="330"/>
      <c r="F18" s="33">
        <v>141.98028051154844</v>
      </c>
      <c r="G18" s="34">
        <v>1.2919042812697765</v>
      </c>
      <c r="H18" s="34">
        <v>1.0201994374840195</v>
      </c>
      <c r="I18" s="34">
        <v>1</v>
      </c>
    </row>
    <row r="19" spans="2:9" x14ac:dyDescent="0.4">
      <c r="B19" s="6">
        <v>14</v>
      </c>
      <c r="C19" s="5" t="s">
        <v>44</v>
      </c>
      <c r="D19" s="37" t="s">
        <v>45</v>
      </c>
      <c r="E19" s="37" t="s">
        <v>45</v>
      </c>
      <c r="F19" s="34" t="s">
        <v>46</v>
      </c>
      <c r="G19" s="34" t="s">
        <v>46</v>
      </c>
      <c r="H19" s="34">
        <v>1.4970760233918128</v>
      </c>
      <c r="I19" s="34">
        <v>1</v>
      </c>
    </row>
    <row r="20" spans="2:9" x14ac:dyDescent="0.4">
      <c r="B20" s="6">
        <v>15</v>
      </c>
      <c r="C20" s="5" t="s">
        <v>47</v>
      </c>
      <c r="D20" s="37" t="s">
        <v>45</v>
      </c>
      <c r="E20" s="37" t="s">
        <v>45</v>
      </c>
      <c r="F20" s="34" t="s">
        <v>46</v>
      </c>
      <c r="G20" s="34" t="s">
        <v>46</v>
      </c>
      <c r="H20" s="34">
        <v>1.8085642317380353</v>
      </c>
      <c r="I20" s="34">
        <v>1</v>
      </c>
    </row>
    <row r="21" spans="2:9" x14ac:dyDescent="0.4">
      <c r="B21" s="6">
        <v>16</v>
      </c>
      <c r="C21" s="5" t="s">
        <v>48</v>
      </c>
      <c r="D21" s="37" t="s">
        <v>45</v>
      </c>
      <c r="E21" s="37" t="s">
        <v>45</v>
      </c>
      <c r="F21" s="34" t="s">
        <v>46</v>
      </c>
      <c r="G21" s="34" t="s">
        <v>46</v>
      </c>
      <c r="H21" s="34">
        <v>1.1358079573238498</v>
      </c>
      <c r="I21" s="34">
        <v>1</v>
      </c>
    </row>
    <row r="22" spans="2:9" x14ac:dyDescent="0.4">
      <c r="B22" s="6">
        <v>17</v>
      </c>
      <c r="C22" s="5" t="s">
        <v>49</v>
      </c>
      <c r="D22" s="37" t="s">
        <v>45</v>
      </c>
      <c r="E22" s="37" t="s">
        <v>45</v>
      </c>
      <c r="F22" s="34" t="s">
        <v>46</v>
      </c>
      <c r="G22" s="34" t="s">
        <v>46</v>
      </c>
      <c r="H22" s="34">
        <v>1.8473371976406194</v>
      </c>
      <c r="I22" s="34">
        <v>1</v>
      </c>
    </row>
    <row r="23" spans="2:9" x14ac:dyDescent="0.4">
      <c r="B23" s="6">
        <v>18</v>
      </c>
      <c r="C23" s="5" t="s">
        <v>17</v>
      </c>
      <c r="D23" s="37" t="s">
        <v>45</v>
      </c>
      <c r="E23" s="37" t="s">
        <v>45</v>
      </c>
      <c r="F23" s="34" t="s">
        <v>46</v>
      </c>
      <c r="G23" s="34" t="s">
        <v>46</v>
      </c>
      <c r="H23" s="34" t="s">
        <v>46</v>
      </c>
      <c r="I23" s="34">
        <v>1</v>
      </c>
    </row>
    <row r="24" spans="2:9" ht="19.5" thickBot="1" x14ac:dyDescent="0.45">
      <c r="B24" s="11">
        <v>19</v>
      </c>
      <c r="C24" s="12" t="s">
        <v>18</v>
      </c>
      <c r="D24" s="12" t="s">
        <v>45</v>
      </c>
      <c r="E24" s="12" t="s">
        <v>45</v>
      </c>
      <c r="F24" s="35" t="s">
        <v>46</v>
      </c>
      <c r="G24" s="35" t="s">
        <v>46</v>
      </c>
      <c r="H24" s="35">
        <v>2.3388567953785344</v>
      </c>
      <c r="I24" s="35">
        <v>1</v>
      </c>
    </row>
    <row r="25" spans="2:9" ht="19.5" thickTop="1" x14ac:dyDescent="0.4"/>
  </sheetData>
  <sheetProtection password="F1C4" sheet="1" objects="1" scenarios="1"/>
  <mergeCells count="12">
    <mergeCell ref="D17:E17"/>
    <mergeCell ref="D18:E18"/>
    <mergeCell ref="D8:E8"/>
    <mergeCell ref="D9:E9"/>
    <mergeCell ref="D14:E14"/>
    <mergeCell ref="D15:E15"/>
    <mergeCell ref="D16:E16"/>
    <mergeCell ref="B4:C5"/>
    <mergeCell ref="D4:E4"/>
    <mergeCell ref="F4:I4"/>
    <mergeCell ref="D6:E6"/>
    <mergeCell ref="D7:E7"/>
  </mergeCells>
  <phoneticPr fontId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P80"/>
  <sheetViews>
    <sheetView showGridLines="0" workbookViewId="0"/>
  </sheetViews>
  <sheetFormatPr defaultRowHeight="18.75" x14ac:dyDescent="0.4"/>
  <cols>
    <col min="2" max="2" width="3.5" bestFit="1" customWidth="1"/>
    <col min="3" max="3" width="23.5" bestFit="1" customWidth="1"/>
    <col min="4" max="15" width="9.375" customWidth="1"/>
  </cols>
  <sheetData>
    <row r="2" spans="2:16" x14ac:dyDescent="0.4">
      <c r="B2" t="s">
        <v>172</v>
      </c>
    </row>
    <row r="4" spans="2:16" ht="19.5" thickBot="1" x14ac:dyDescent="0.45">
      <c r="B4" t="s">
        <v>50</v>
      </c>
    </row>
    <row r="5" spans="2:16" ht="19.5" thickTop="1" x14ac:dyDescent="0.4">
      <c r="B5" s="10"/>
      <c r="C5" s="10"/>
      <c r="D5" s="325" t="s">
        <v>51</v>
      </c>
      <c r="E5" s="325"/>
      <c r="F5" s="325"/>
      <c r="G5" s="325" t="s">
        <v>52</v>
      </c>
      <c r="H5" s="325"/>
      <c r="I5" s="325"/>
      <c r="J5" s="325" t="s">
        <v>53</v>
      </c>
      <c r="K5" s="325"/>
      <c r="L5" s="325"/>
      <c r="M5" s="325" t="s">
        <v>54</v>
      </c>
      <c r="N5" s="325"/>
      <c r="O5" s="325"/>
    </row>
    <row r="6" spans="2:16" x14ac:dyDescent="0.4">
      <c r="B6" s="5"/>
      <c r="C6" s="5"/>
      <c r="D6" s="91" t="s">
        <v>55</v>
      </c>
      <c r="E6" s="42" t="s">
        <v>56</v>
      </c>
      <c r="F6" s="91" t="s">
        <v>57</v>
      </c>
      <c r="G6" s="91" t="s">
        <v>55</v>
      </c>
      <c r="H6" s="42" t="s">
        <v>56</v>
      </c>
      <c r="I6" s="91" t="s">
        <v>57</v>
      </c>
      <c r="J6" s="91" t="s">
        <v>55</v>
      </c>
      <c r="K6" s="42" t="s">
        <v>56</v>
      </c>
      <c r="L6" s="91" t="s">
        <v>57</v>
      </c>
      <c r="M6" s="91" t="s">
        <v>55</v>
      </c>
      <c r="N6" s="91" t="s">
        <v>57</v>
      </c>
      <c r="O6" s="42" t="s">
        <v>56</v>
      </c>
    </row>
    <row r="7" spans="2:16" x14ac:dyDescent="0.4">
      <c r="B7" s="13">
        <v>1</v>
      </c>
      <c r="C7" s="14" t="s">
        <v>58</v>
      </c>
      <c r="D7" s="26">
        <v>4341.1000000000004</v>
      </c>
      <c r="E7" s="41">
        <v>734.20170157719292</v>
      </c>
      <c r="F7" s="26">
        <v>3187243.0067167524</v>
      </c>
      <c r="G7" s="26">
        <v>115.1</v>
      </c>
      <c r="H7" s="41">
        <v>734.20170157719292</v>
      </c>
      <c r="I7" s="26">
        <v>84506.615851534894</v>
      </c>
      <c r="J7" s="26">
        <v>1426.5</v>
      </c>
      <c r="K7" s="41">
        <v>255.0902589702531</v>
      </c>
      <c r="L7" s="26">
        <v>363886.25442106603</v>
      </c>
      <c r="M7" s="26">
        <f>D7-G7+J7</f>
        <v>5652.5</v>
      </c>
      <c r="N7" s="26">
        <f>F7-I7+L7</f>
        <v>3466622.6452862835</v>
      </c>
      <c r="O7" s="41">
        <f>N7/M7</f>
        <v>613.29016281048803</v>
      </c>
      <c r="P7" s="4"/>
    </row>
    <row r="8" spans="2:16" x14ac:dyDescent="0.4">
      <c r="B8" s="6">
        <v>2</v>
      </c>
      <c r="C8" s="5" t="s">
        <v>59</v>
      </c>
      <c r="D8" s="7">
        <v>408.5</v>
      </c>
      <c r="E8" s="39">
        <v>545.4268996814842</v>
      </c>
      <c r="F8" s="7">
        <v>222806.8885198863</v>
      </c>
      <c r="G8" s="7">
        <v>20.9</v>
      </c>
      <c r="H8" s="39">
        <v>545.4268996814842</v>
      </c>
      <c r="I8" s="7">
        <v>11399.42220334302</v>
      </c>
      <c r="J8" s="7">
        <v>217.1</v>
      </c>
      <c r="K8" s="39">
        <v>248.75673504897227</v>
      </c>
      <c r="L8" s="7">
        <v>54005.087179131879</v>
      </c>
      <c r="M8" s="7">
        <f t="shared" ref="M8:M27" si="0">D8-G8+J8</f>
        <v>604.70000000000005</v>
      </c>
      <c r="N8" s="7">
        <f t="shared" ref="N8:N27" si="1">F8-I8+L8</f>
        <v>265412.55349567515</v>
      </c>
      <c r="O8" s="39">
        <f t="shared" ref="O8:O27" si="2">N8/M8</f>
        <v>438.91607986716576</v>
      </c>
      <c r="P8" s="4"/>
    </row>
    <row r="9" spans="2:16" x14ac:dyDescent="0.4">
      <c r="B9" s="6">
        <v>3</v>
      </c>
      <c r="C9" s="5" t="s">
        <v>60</v>
      </c>
      <c r="D9" s="7">
        <v>4356.3999999999996</v>
      </c>
      <c r="E9" s="39">
        <v>422.70595369629183</v>
      </c>
      <c r="F9" s="7">
        <v>1841476.2166825256</v>
      </c>
      <c r="G9" s="7">
        <v>155.9</v>
      </c>
      <c r="H9" s="39">
        <v>422.70595369629183</v>
      </c>
      <c r="I9" s="7">
        <v>65899.858181251897</v>
      </c>
      <c r="J9" s="7">
        <v>379.8</v>
      </c>
      <c r="K9" s="39">
        <v>297.66653599569042</v>
      </c>
      <c r="L9" s="7">
        <v>113053.75037116323</v>
      </c>
      <c r="M9" s="7">
        <f t="shared" si="0"/>
        <v>4580.3</v>
      </c>
      <c r="N9" s="7">
        <f t="shared" si="1"/>
        <v>1888630.1088724369</v>
      </c>
      <c r="O9" s="39">
        <f t="shared" si="2"/>
        <v>412.33764357628036</v>
      </c>
      <c r="P9" s="4"/>
    </row>
    <row r="10" spans="2:16" x14ac:dyDescent="0.4">
      <c r="B10" s="6">
        <v>4</v>
      </c>
      <c r="C10" s="5" t="s">
        <v>61</v>
      </c>
      <c r="D10" s="7">
        <v>4920.5</v>
      </c>
      <c r="E10" s="39">
        <v>364.69989827060022</v>
      </c>
      <c r="F10" s="7">
        <v>1794505.8494404883</v>
      </c>
      <c r="G10" s="7">
        <v>1080</v>
      </c>
      <c r="H10" s="39">
        <v>364.69989827060022</v>
      </c>
      <c r="I10" s="7">
        <v>393875.89013224823</v>
      </c>
      <c r="J10" s="7">
        <v>182.4</v>
      </c>
      <c r="K10" s="39">
        <v>490.20144502346199</v>
      </c>
      <c r="L10" s="7">
        <v>89412.743572279476</v>
      </c>
      <c r="M10" s="7">
        <f t="shared" si="0"/>
        <v>4022.9</v>
      </c>
      <c r="N10" s="7">
        <f t="shared" si="1"/>
        <v>1490042.7028805197</v>
      </c>
      <c r="O10" s="39">
        <f t="shared" si="2"/>
        <v>370.39019187166463</v>
      </c>
      <c r="P10" s="4"/>
    </row>
    <row r="11" spans="2:16" x14ac:dyDescent="0.4">
      <c r="B11" s="6">
        <v>5</v>
      </c>
      <c r="C11" s="5" t="s">
        <v>62</v>
      </c>
      <c r="D11" s="7">
        <v>579.30000000000007</v>
      </c>
      <c r="E11" s="39">
        <v>827.03561823913356</v>
      </c>
      <c r="F11" s="7">
        <v>479101.73364593013</v>
      </c>
      <c r="G11" s="7">
        <v>11.7</v>
      </c>
      <c r="H11" s="39">
        <v>827.03561823913356</v>
      </c>
      <c r="I11" s="7">
        <v>9676.3167333978618</v>
      </c>
      <c r="J11" s="7">
        <v>17.899999999999999</v>
      </c>
      <c r="K11" s="39">
        <v>203.76457461465208</v>
      </c>
      <c r="L11" s="7">
        <v>3647.3858856022721</v>
      </c>
      <c r="M11" s="7">
        <f t="shared" si="0"/>
        <v>585.5</v>
      </c>
      <c r="N11" s="7">
        <f t="shared" si="1"/>
        <v>473072.80279813457</v>
      </c>
      <c r="O11" s="39">
        <f t="shared" si="2"/>
        <v>807.9808758294356</v>
      </c>
      <c r="P11" s="4"/>
    </row>
    <row r="12" spans="2:16" x14ac:dyDescent="0.4">
      <c r="B12" s="6">
        <v>6</v>
      </c>
      <c r="C12" s="5" t="s">
        <v>63</v>
      </c>
      <c r="D12" s="7">
        <v>341.46999999999991</v>
      </c>
      <c r="E12" s="39">
        <v>179.65201591615332</v>
      </c>
      <c r="F12" s="7">
        <v>61345.773874888859</v>
      </c>
      <c r="G12" s="7">
        <v>36.6</v>
      </c>
      <c r="H12" s="39">
        <v>179.65201591615332</v>
      </c>
      <c r="I12" s="7">
        <v>6575.2637825312113</v>
      </c>
      <c r="J12" s="7">
        <v>97.399999999999991</v>
      </c>
      <c r="K12" s="39">
        <v>1442.5792180603328</v>
      </c>
      <c r="L12" s="7">
        <v>140507.21583907641</v>
      </c>
      <c r="M12" s="7">
        <f t="shared" si="0"/>
        <v>402.26999999999987</v>
      </c>
      <c r="N12" s="7">
        <f t="shared" si="1"/>
        <v>195277.72593143405</v>
      </c>
      <c r="O12" s="39">
        <f t="shared" si="2"/>
        <v>485.43944597269024</v>
      </c>
      <c r="P12" s="4"/>
    </row>
    <row r="13" spans="2:16" x14ac:dyDescent="0.4">
      <c r="B13" s="6">
        <v>7</v>
      </c>
      <c r="C13" s="5" t="s">
        <v>64</v>
      </c>
      <c r="D13" s="7">
        <v>454.4</v>
      </c>
      <c r="E13" s="39">
        <v>179.13856639626707</v>
      </c>
      <c r="F13" s="7">
        <v>81400.564570463757</v>
      </c>
      <c r="G13" s="7">
        <v>2</v>
      </c>
      <c r="H13" s="39">
        <v>179.13856639626707</v>
      </c>
      <c r="I13" s="7">
        <v>358.27713279253413</v>
      </c>
      <c r="J13" s="7">
        <v>0</v>
      </c>
      <c r="K13" s="39">
        <v>54.275305117897311</v>
      </c>
      <c r="L13" s="7">
        <v>0</v>
      </c>
      <c r="M13" s="7">
        <f t="shared" si="0"/>
        <v>452.4</v>
      </c>
      <c r="N13" s="7">
        <f t="shared" si="1"/>
        <v>81042.287437671228</v>
      </c>
      <c r="O13" s="39">
        <f t="shared" si="2"/>
        <v>179.13856639626709</v>
      </c>
      <c r="P13" s="4"/>
    </row>
    <row r="14" spans="2:16" x14ac:dyDescent="0.4">
      <c r="B14" s="6">
        <v>8</v>
      </c>
      <c r="C14" s="5" t="s">
        <v>65</v>
      </c>
      <c r="D14" s="7">
        <v>198.10000000000002</v>
      </c>
      <c r="E14" s="39">
        <v>175.95267783993594</v>
      </c>
      <c r="F14" s="7">
        <v>34856.225480091314</v>
      </c>
      <c r="G14" s="7">
        <v>12.4</v>
      </c>
      <c r="H14" s="39">
        <v>175.95267783993594</v>
      </c>
      <c r="I14" s="7">
        <v>2181.8132052152059</v>
      </c>
      <c r="J14" s="7">
        <v>8.5</v>
      </c>
      <c r="K14" s="39">
        <v>81.976319372819304</v>
      </c>
      <c r="L14" s="7">
        <v>696.79871466896407</v>
      </c>
      <c r="M14" s="7">
        <f t="shared" si="0"/>
        <v>194.20000000000002</v>
      </c>
      <c r="N14" s="7">
        <f t="shared" si="1"/>
        <v>33371.21098954507</v>
      </c>
      <c r="O14" s="39">
        <f t="shared" si="2"/>
        <v>171.83939747448542</v>
      </c>
      <c r="P14" s="4"/>
    </row>
    <row r="15" spans="2:16" x14ac:dyDescent="0.4">
      <c r="B15" s="6">
        <v>9</v>
      </c>
      <c r="C15" s="5" t="s">
        <v>66</v>
      </c>
      <c r="D15" s="7">
        <v>1670.3999999999996</v>
      </c>
      <c r="E15" s="39">
        <v>179.11582159428826</v>
      </c>
      <c r="F15" s="7">
        <v>299195.06839109905</v>
      </c>
      <c r="G15" s="7">
        <v>175.4</v>
      </c>
      <c r="H15" s="39">
        <v>179.11582159428826</v>
      </c>
      <c r="I15" s="7">
        <v>31416.915107638164</v>
      </c>
      <c r="J15" s="7">
        <v>301</v>
      </c>
      <c r="K15" s="39">
        <v>253.84864274857514</v>
      </c>
      <c r="L15" s="7">
        <v>76408.441467321114</v>
      </c>
      <c r="M15" s="7">
        <f t="shared" si="0"/>
        <v>1795.9999999999995</v>
      </c>
      <c r="N15" s="7">
        <f t="shared" si="1"/>
        <v>344186.59475078201</v>
      </c>
      <c r="O15" s="39">
        <f t="shared" si="2"/>
        <v>191.64064295700561</v>
      </c>
      <c r="P15" s="4"/>
    </row>
    <row r="16" spans="2:16" x14ac:dyDescent="0.4">
      <c r="B16" s="6">
        <v>10</v>
      </c>
      <c r="C16" s="5" t="s">
        <v>67</v>
      </c>
      <c r="D16" s="7">
        <v>440.09999999999997</v>
      </c>
      <c r="E16" s="39">
        <v>477.23455075555944</v>
      </c>
      <c r="F16" s="7">
        <v>210030.9257875217</v>
      </c>
      <c r="G16" s="7">
        <v>66.7</v>
      </c>
      <c r="H16" s="39">
        <v>477.23455075555944</v>
      </c>
      <c r="I16" s="7">
        <v>31831.544535395817</v>
      </c>
      <c r="J16" s="7">
        <v>12.3</v>
      </c>
      <c r="K16" s="39">
        <v>1208.634826465385</v>
      </c>
      <c r="L16" s="7">
        <v>14866.208365524237</v>
      </c>
      <c r="M16" s="7">
        <f t="shared" si="0"/>
        <v>385.7</v>
      </c>
      <c r="N16" s="7">
        <f t="shared" si="1"/>
        <v>193065.58961765014</v>
      </c>
      <c r="O16" s="39">
        <f t="shared" si="2"/>
        <v>500.55895674786143</v>
      </c>
      <c r="P16" s="4"/>
    </row>
    <row r="17" spans="2:16" x14ac:dyDescent="0.4">
      <c r="B17" s="6">
        <v>11</v>
      </c>
      <c r="C17" s="5" t="s">
        <v>68</v>
      </c>
      <c r="D17" s="7">
        <v>2006.8000000000002</v>
      </c>
      <c r="E17" s="39">
        <v>525.22531783253442</v>
      </c>
      <c r="F17" s="7">
        <v>1054022.1678263301</v>
      </c>
      <c r="G17" s="7">
        <v>370.6</v>
      </c>
      <c r="H17" s="39">
        <v>525.22531783253442</v>
      </c>
      <c r="I17" s="7">
        <v>194648.50278873727</v>
      </c>
      <c r="J17" s="7">
        <v>519.20000000000005</v>
      </c>
      <c r="K17" s="39">
        <v>299.69045446816637</v>
      </c>
      <c r="L17" s="7">
        <v>155599.283959872</v>
      </c>
      <c r="M17" s="7">
        <f t="shared" si="0"/>
        <v>2155.4000000000005</v>
      </c>
      <c r="N17" s="7">
        <f t="shared" si="1"/>
        <v>1014972.9489974647</v>
      </c>
      <c r="O17" s="39">
        <f t="shared" si="2"/>
        <v>470.89772153542935</v>
      </c>
      <c r="P17" s="4"/>
    </row>
    <row r="18" spans="2:16" x14ac:dyDescent="0.4">
      <c r="B18" s="6">
        <v>12</v>
      </c>
      <c r="C18" s="5" t="s">
        <v>69</v>
      </c>
      <c r="D18" s="7">
        <v>2655.9</v>
      </c>
      <c r="E18" s="39">
        <v>324.28888645750425</v>
      </c>
      <c r="F18" s="7">
        <v>861278.85354248551</v>
      </c>
      <c r="G18" s="7">
        <v>67.400000000000006</v>
      </c>
      <c r="H18" s="39">
        <v>324.28888645750425</v>
      </c>
      <c r="I18" s="7">
        <v>21857.070947235788</v>
      </c>
      <c r="J18" s="7">
        <v>170.5</v>
      </c>
      <c r="K18" s="39">
        <v>316.34289120520168</v>
      </c>
      <c r="L18" s="7">
        <v>53936.462950486886</v>
      </c>
      <c r="M18" s="7">
        <f t="shared" si="0"/>
        <v>2759</v>
      </c>
      <c r="N18" s="7">
        <f t="shared" si="1"/>
        <v>893358.24554573663</v>
      </c>
      <c r="O18" s="39">
        <f t="shared" si="2"/>
        <v>323.79784180708106</v>
      </c>
      <c r="P18" s="4"/>
    </row>
    <row r="19" spans="2:16" x14ac:dyDescent="0.4">
      <c r="B19" s="6">
        <v>13</v>
      </c>
      <c r="C19" s="5" t="s">
        <v>70</v>
      </c>
      <c r="D19" s="7">
        <v>403.99999999999994</v>
      </c>
      <c r="E19" s="39">
        <v>335.36585365853659</v>
      </c>
      <c r="F19" s="7">
        <v>135487.80487804877</v>
      </c>
      <c r="G19" s="7">
        <v>26.5</v>
      </c>
      <c r="H19" s="39">
        <v>335.36585365853659</v>
      </c>
      <c r="I19" s="7">
        <v>8887.1951219512193</v>
      </c>
      <c r="J19" s="7">
        <v>7.2</v>
      </c>
      <c r="K19" s="39">
        <v>141.98028051154844</v>
      </c>
      <c r="L19" s="7">
        <v>1022.2580196831489</v>
      </c>
      <c r="M19" s="7">
        <f t="shared" si="0"/>
        <v>384.69999999999993</v>
      </c>
      <c r="N19" s="7">
        <f t="shared" si="1"/>
        <v>127622.8677757807</v>
      </c>
      <c r="O19" s="39">
        <f t="shared" si="2"/>
        <v>331.74647199319139</v>
      </c>
      <c r="P19" s="4"/>
    </row>
    <row r="20" spans="2:16" x14ac:dyDescent="0.4">
      <c r="B20" s="6">
        <v>14</v>
      </c>
      <c r="C20" s="5" t="s">
        <v>71</v>
      </c>
      <c r="D20" s="7">
        <v>1849.6</v>
      </c>
      <c r="E20" s="39">
        <v>500.20140986908359</v>
      </c>
      <c r="F20" s="7">
        <v>925172.52769385697</v>
      </c>
      <c r="G20" s="7">
        <v>0</v>
      </c>
      <c r="H20" s="39" t="s">
        <v>46</v>
      </c>
      <c r="I20" s="7">
        <v>0</v>
      </c>
      <c r="J20" s="7">
        <v>0</v>
      </c>
      <c r="K20" s="39">
        <v>500.20140986908359</v>
      </c>
      <c r="L20" s="7">
        <v>0</v>
      </c>
      <c r="M20" s="7">
        <f t="shared" si="0"/>
        <v>1849.6</v>
      </c>
      <c r="N20" s="7">
        <f t="shared" si="1"/>
        <v>925172.52769385697</v>
      </c>
      <c r="O20" s="39">
        <f t="shared" si="2"/>
        <v>500.20140986908359</v>
      </c>
      <c r="P20" s="4"/>
    </row>
    <row r="21" spans="2:16" x14ac:dyDescent="0.4">
      <c r="B21" s="6">
        <v>15</v>
      </c>
      <c r="C21" s="5" t="s">
        <v>72</v>
      </c>
      <c r="D21" s="7">
        <v>918.1</v>
      </c>
      <c r="E21" s="39">
        <v>355.73440643863182</v>
      </c>
      <c r="F21" s="7">
        <v>326599.7585513079</v>
      </c>
      <c r="G21" s="7">
        <v>0</v>
      </c>
      <c r="H21" s="39" t="s">
        <v>46</v>
      </c>
      <c r="I21" s="7">
        <v>0</v>
      </c>
      <c r="J21" s="7">
        <v>0</v>
      </c>
      <c r="K21" s="39">
        <v>355.73440643863182</v>
      </c>
      <c r="L21" s="7">
        <v>0</v>
      </c>
      <c r="M21" s="7">
        <f t="shared" si="0"/>
        <v>918.1</v>
      </c>
      <c r="N21" s="7">
        <f t="shared" si="1"/>
        <v>326599.7585513079</v>
      </c>
      <c r="O21" s="39">
        <f t="shared" si="2"/>
        <v>355.73440643863182</v>
      </c>
      <c r="P21" s="4"/>
    </row>
    <row r="22" spans="2:16" x14ac:dyDescent="0.4">
      <c r="B22" s="6">
        <v>16</v>
      </c>
      <c r="C22" s="5" t="s">
        <v>48</v>
      </c>
      <c r="D22" s="7">
        <v>5128.1000000000004</v>
      </c>
      <c r="E22" s="39">
        <v>498.05492729376846</v>
      </c>
      <c r="F22" s="7">
        <v>2554075.4726551743</v>
      </c>
      <c r="G22" s="7">
        <v>225.4</v>
      </c>
      <c r="H22" s="39">
        <v>498.05492729376846</v>
      </c>
      <c r="I22" s="7">
        <v>112261.58061201542</v>
      </c>
      <c r="J22" s="7">
        <v>0</v>
      </c>
      <c r="K22" s="39">
        <v>498.05492729376846</v>
      </c>
      <c r="L22" s="7">
        <v>0</v>
      </c>
      <c r="M22" s="7">
        <f t="shared" si="0"/>
        <v>4902.7000000000007</v>
      </c>
      <c r="N22" s="7">
        <f t="shared" si="1"/>
        <v>2441813.8920431589</v>
      </c>
      <c r="O22" s="39">
        <f t="shared" si="2"/>
        <v>498.05492729376846</v>
      </c>
      <c r="P22" s="4"/>
    </row>
    <row r="23" spans="2:16" x14ac:dyDescent="0.4">
      <c r="B23" s="6">
        <v>17</v>
      </c>
      <c r="C23" s="5" t="s">
        <v>73</v>
      </c>
      <c r="D23" s="7">
        <v>1704.9999999999998</v>
      </c>
      <c r="E23" s="39">
        <v>296.42340753451862</v>
      </c>
      <c r="F23" s="7">
        <v>505401.90984635416</v>
      </c>
      <c r="G23" s="7">
        <v>454</v>
      </c>
      <c r="H23" s="39">
        <v>296.42340753451862</v>
      </c>
      <c r="I23" s="7">
        <v>134576.22702067145</v>
      </c>
      <c r="J23" s="7">
        <v>10.7</v>
      </c>
      <c r="K23" s="39">
        <v>296.42340753451862</v>
      </c>
      <c r="L23" s="7">
        <v>3171.7304606193488</v>
      </c>
      <c r="M23" s="7">
        <f t="shared" si="0"/>
        <v>1261.6999999999998</v>
      </c>
      <c r="N23" s="7">
        <f t="shared" si="1"/>
        <v>373997.41328630201</v>
      </c>
      <c r="O23" s="39">
        <f t="shared" si="2"/>
        <v>296.42340753451856</v>
      </c>
      <c r="P23" s="4"/>
    </row>
    <row r="24" spans="2:16" x14ac:dyDescent="0.4">
      <c r="B24" s="6">
        <v>18</v>
      </c>
      <c r="C24" s="5" t="s">
        <v>74</v>
      </c>
      <c r="D24" s="7">
        <v>633.1</v>
      </c>
      <c r="E24" s="39">
        <v>2826.6451788933628</v>
      </c>
      <c r="F24" s="7">
        <v>1789549.062757388</v>
      </c>
      <c r="G24" s="7">
        <v>0</v>
      </c>
      <c r="H24" s="39" t="s">
        <v>46</v>
      </c>
      <c r="I24" s="7">
        <v>0</v>
      </c>
      <c r="J24" s="7">
        <v>0</v>
      </c>
      <c r="K24" s="39">
        <v>2826.6451788933628</v>
      </c>
      <c r="L24" s="7">
        <v>0</v>
      </c>
      <c r="M24" s="7">
        <f t="shared" si="0"/>
        <v>633.1</v>
      </c>
      <c r="N24" s="7">
        <f t="shared" si="1"/>
        <v>1789549.062757388</v>
      </c>
      <c r="O24" s="39">
        <f t="shared" si="2"/>
        <v>2826.6451788933628</v>
      </c>
      <c r="P24" s="4"/>
    </row>
    <row r="25" spans="2:16" x14ac:dyDescent="0.4">
      <c r="B25" s="6">
        <v>19</v>
      </c>
      <c r="C25" s="5" t="s">
        <v>75</v>
      </c>
      <c r="D25" s="7">
        <v>2368.6999999999998</v>
      </c>
      <c r="E25" s="39">
        <v>533.15518097881022</v>
      </c>
      <c r="F25" s="7">
        <v>1262884.6771845077</v>
      </c>
      <c r="G25" s="7">
        <v>0</v>
      </c>
      <c r="H25" s="39" t="s">
        <v>46</v>
      </c>
      <c r="I25" s="7">
        <v>0</v>
      </c>
      <c r="J25" s="7">
        <v>0</v>
      </c>
      <c r="K25" s="39">
        <v>533.15518097881022</v>
      </c>
      <c r="L25" s="7">
        <v>0</v>
      </c>
      <c r="M25" s="7">
        <f t="shared" si="0"/>
        <v>2368.6999999999998</v>
      </c>
      <c r="N25" s="7">
        <f t="shared" si="1"/>
        <v>1262884.6771845077</v>
      </c>
      <c r="O25" s="39">
        <f t="shared" si="2"/>
        <v>533.15518097881022</v>
      </c>
      <c r="P25" s="4"/>
    </row>
    <row r="26" spans="2:16" x14ac:dyDescent="0.4">
      <c r="B26" s="6">
        <v>20</v>
      </c>
      <c r="C26" s="5" t="s">
        <v>76</v>
      </c>
      <c r="D26" s="7">
        <v>267.8</v>
      </c>
      <c r="E26" s="39">
        <v>335.36585365853659</v>
      </c>
      <c r="F26" s="7">
        <v>89810.975609756104</v>
      </c>
      <c r="G26" s="7">
        <v>0</v>
      </c>
      <c r="H26" s="39" t="s">
        <v>46</v>
      </c>
      <c r="I26" s="7">
        <v>0</v>
      </c>
      <c r="J26" s="7">
        <v>0</v>
      </c>
      <c r="K26" s="39">
        <v>335.36585365853659</v>
      </c>
      <c r="L26" s="7">
        <v>0</v>
      </c>
      <c r="M26" s="7">
        <f t="shared" si="0"/>
        <v>267.8</v>
      </c>
      <c r="N26" s="7">
        <f t="shared" si="1"/>
        <v>89810.975609756104</v>
      </c>
      <c r="O26" s="39">
        <f t="shared" si="2"/>
        <v>335.36585365853659</v>
      </c>
      <c r="P26" s="4"/>
    </row>
    <row r="27" spans="2:16" ht="19.5" thickBot="1" x14ac:dyDescent="0.45">
      <c r="B27" s="11">
        <v>21</v>
      </c>
      <c r="C27" s="12" t="s">
        <v>77</v>
      </c>
      <c r="D27" s="21">
        <v>736.30000000000007</v>
      </c>
      <c r="E27" s="40">
        <v>504.06870115107824</v>
      </c>
      <c r="F27" s="21">
        <v>371145.78465753893</v>
      </c>
      <c r="G27" s="21">
        <v>751.6</v>
      </c>
      <c r="H27" s="40">
        <v>504.06870115107824</v>
      </c>
      <c r="I27" s="21">
        <v>378858.03578515042</v>
      </c>
      <c r="J27" s="21">
        <v>15.3</v>
      </c>
      <c r="K27" s="40">
        <v>504.06870115107824</v>
      </c>
      <c r="L27" s="21">
        <v>7712.2511276114974</v>
      </c>
      <c r="M27" s="21">
        <f t="shared" si="0"/>
        <v>4.6185277824406512E-14</v>
      </c>
      <c r="N27" s="21">
        <f t="shared" si="1"/>
        <v>0</v>
      </c>
      <c r="O27" s="40">
        <f t="shared" si="2"/>
        <v>0</v>
      </c>
      <c r="P27" s="4"/>
    </row>
    <row r="28" spans="2:16" ht="19.5" thickTop="1" x14ac:dyDescent="0.4">
      <c r="B28" s="6" t="s">
        <v>78</v>
      </c>
      <c r="C28" s="5"/>
      <c r="D28" s="7"/>
      <c r="E28" s="39"/>
      <c r="F28" s="7"/>
      <c r="G28" s="7"/>
      <c r="H28" s="39"/>
      <c r="I28" s="7"/>
      <c r="J28" s="7"/>
      <c r="K28" s="39"/>
      <c r="L28" s="7"/>
      <c r="M28" s="7"/>
      <c r="N28" s="7"/>
      <c r="O28" s="39"/>
      <c r="P28" s="4"/>
    </row>
    <row r="30" spans="2:16" ht="19.5" thickBot="1" x14ac:dyDescent="0.45">
      <c r="B30" t="s">
        <v>79</v>
      </c>
    </row>
    <row r="31" spans="2:16" ht="19.5" thickTop="1" x14ac:dyDescent="0.4">
      <c r="B31" s="10"/>
      <c r="C31" s="10"/>
      <c r="D31" s="325" t="s">
        <v>51</v>
      </c>
      <c r="E31" s="325"/>
      <c r="F31" s="325"/>
      <c r="G31" s="325" t="s">
        <v>80</v>
      </c>
      <c r="H31" s="325"/>
      <c r="I31" s="325"/>
      <c r="J31" s="325" t="s">
        <v>53</v>
      </c>
      <c r="K31" s="325"/>
      <c r="L31" s="325"/>
      <c r="M31" s="325" t="s">
        <v>54</v>
      </c>
      <c r="N31" s="325"/>
      <c r="O31" s="325"/>
    </row>
    <row r="32" spans="2:16" x14ac:dyDescent="0.4">
      <c r="B32" s="5"/>
      <c r="C32" s="5"/>
      <c r="D32" s="91" t="s">
        <v>55</v>
      </c>
      <c r="E32" s="42" t="s">
        <v>56</v>
      </c>
      <c r="F32" s="91" t="s">
        <v>57</v>
      </c>
      <c r="G32" s="91" t="s">
        <v>55</v>
      </c>
      <c r="H32" s="42" t="s">
        <v>56</v>
      </c>
      <c r="I32" s="91" t="s">
        <v>57</v>
      </c>
      <c r="J32" s="91" t="s">
        <v>55</v>
      </c>
      <c r="K32" s="42" t="s">
        <v>56</v>
      </c>
      <c r="L32" s="91" t="s">
        <v>57</v>
      </c>
      <c r="M32" s="91" t="s">
        <v>55</v>
      </c>
      <c r="N32" s="91" t="s">
        <v>57</v>
      </c>
      <c r="O32" s="42" t="s">
        <v>56</v>
      </c>
    </row>
    <row r="33" spans="2:16" x14ac:dyDescent="0.4">
      <c r="B33" s="13">
        <v>1</v>
      </c>
      <c r="C33" s="14" t="s">
        <v>58</v>
      </c>
      <c r="D33" s="26">
        <v>1347089</v>
      </c>
      <c r="E33" s="46">
        <v>2.2663316582914574</v>
      </c>
      <c r="F33" s="26">
        <v>3052950.4472361812</v>
      </c>
      <c r="G33" s="26">
        <v>15075</v>
      </c>
      <c r="H33" s="46">
        <f>E33</f>
        <v>2.2663316582914574</v>
      </c>
      <c r="I33" s="26">
        <v>34164.949748743718</v>
      </c>
      <c r="J33" s="26">
        <v>472937</v>
      </c>
      <c r="K33" s="46">
        <v>0.64678057548238621</v>
      </c>
      <c r="L33" s="26">
        <v>305886.46502691327</v>
      </c>
      <c r="M33" s="26">
        <f>D33-G33+J33</f>
        <v>1804951</v>
      </c>
      <c r="N33" s="26">
        <f>F33-I33+L33</f>
        <v>3324671.9625143507</v>
      </c>
      <c r="O33" s="43">
        <f>N33/M33</f>
        <v>1.8419735286522185</v>
      </c>
      <c r="P33" s="27"/>
    </row>
    <row r="34" spans="2:16" x14ac:dyDescent="0.4">
      <c r="B34" s="6">
        <v>2</v>
      </c>
      <c r="C34" s="5" t="s">
        <v>59</v>
      </c>
      <c r="D34" s="7">
        <v>248156</v>
      </c>
      <c r="E34" s="30">
        <v>1.3635732554980511</v>
      </c>
      <c r="F34" s="7">
        <v>338378.88479137438</v>
      </c>
      <c r="G34" s="7">
        <v>4705</v>
      </c>
      <c r="H34" s="30">
        <f t="shared" ref="H34:H53" si="3">E34</f>
        <v>1.3635732554980511</v>
      </c>
      <c r="I34" s="7">
        <v>6415.61216711833</v>
      </c>
      <c r="J34" s="7">
        <v>83228</v>
      </c>
      <c r="K34" s="30">
        <v>0.68679385712029895</v>
      </c>
      <c r="L34" s="7">
        <v>57160.479140408243</v>
      </c>
      <c r="M34" s="7">
        <f t="shared" ref="M34:M53" si="4">D34-G34+J34</f>
        <v>326679</v>
      </c>
      <c r="N34" s="7">
        <f t="shared" ref="N34:N53" si="5">F34-I34+L34</f>
        <v>389123.75176466425</v>
      </c>
      <c r="O34" s="44">
        <f t="shared" ref="O34:O53" si="6">N34/M34</f>
        <v>1.191150186466422</v>
      </c>
      <c r="P34" s="27"/>
    </row>
    <row r="35" spans="2:16" x14ac:dyDescent="0.4">
      <c r="B35" s="6">
        <v>3</v>
      </c>
      <c r="C35" s="5" t="s">
        <v>60</v>
      </c>
      <c r="D35" s="7">
        <v>886092</v>
      </c>
      <c r="E35" s="30">
        <v>1.5330172705722995</v>
      </c>
      <c r="F35" s="7">
        <v>1358394.3393159499</v>
      </c>
      <c r="G35" s="7">
        <v>18508</v>
      </c>
      <c r="H35" s="30">
        <f t="shared" si="3"/>
        <v>1.5330172705722995</v>
      </c>
      <c r="I35" s="7">
        <v>28373.083643752114</v>
      </c>
      <c r="J35" s="7">
        <v>67051</v>
      </c>
      <c r="K35" s="30">
        <v>0.92904661671563804</v>
      </c>
      <c r="L35" s="7">
        <v>62293.504697400247</v>
      </c>
      <c r="M35" s="7">
        <f t="shared" si="4"/>
        <v>934635</v>
      </c>
      <c r="N35" s="7">
        <f t="shared" si="5"/>
        <v>1392314.7603695979</v>
      </c>
      <c r="O35" s="44">
        <f t="shared" si="6"/>
        <v>1.4896882316300994</v>
      </c>
      <c r="P35" s="27"/>
    </row>
    <row r="36" spans="2:16" x14ac:dyDescent="0.4">
      <c r="B36" s="6">
        <v>4</v>
      </c>
      <c r="C36" s="5" t="s">
        <v>61</v>
      </c>
      <c r="D36" s="7">
        <v>1231217</v>
      </c>
      <c r="E36" s="30">
        <v>0.91979244966363627</v>
      </c>
      <c r="F36" s="7">
        <v>1132464.1004975133</v>
      </c>
      <c r="G36" s="7">
        <v>222641</v>
      </c>
      <c r="H36" s="30">
        <f t="shared" si="3"/>
        <v>0.91979244966363627</v>
      </c>
      <c r="I36" s="7">
        <v>204783.51078556164</v>
      </c>
      <c r="J36" s="7">
        <v>4579</v>
      </c>
      <c r="K36" s="30">
        <v>1.1618901280480256</v>
      </c>
      <c r="L36" s="7">
        <v>5320.2948963319095</v>
      </c>
      <c r="M36" s="7">
        <f t="shared" si="4"/>
        <v>1013155</v>
      </c>
      <c r="N36" s="7">
        <f t="shared" si="5"/>
        <v>933000.88460828364</v>
      </c>
      <c r="O36" s="44">
        <f t="shared" si="6"/>
        <v>0.92088662110761299</v>
      </c>
      <c r="P36" s="27"/>
    </row>
    <row r="37" spans="2:16" x14ac:dyDescent="0.4">
      <c r="B37" s="6">
        <v>5</v>
      </c>
      <c r="C37" s="5" t="s">
        <v>62</v>
      </c>
      <c r="D37" s="7">
        <v>193452.00000000003</v>
      </c>
      <c r="E37" s="30">
        <v>3.0554691563818941</v>
      </c>
      <c r="F37" s="7">
        <v>591086.61924039025</v>
      </c>
      <c r="G37" s="7">
        <v>16286</v>
      </c>
      <c r="H37" s="30">
        <f t="shared" si="3"/>
        <v>3.0554691563818941</v>
      </c>
      <c r="I37" s="7">
        <v>49761.370680835527</v>
      </c>
      <c r="J37" s="7">
        <v>745</v>
      </c>
      <c r="K37" s="30">
        <v>1.2782214730189947</v>
      </c>
      <c r="L37" s="7">
        <v>952.27499739915106</v>
      </c>
      <c r="M37" s="7">
        <f t="shared" si="4"/>
        <v>177911.00000000003</v>
      </c>
      <c r="N37" s="7">
        <f t="shared" si="5"/>
        <v>542277.52355695388</v>
      </c>
      <c r="O37" s="44">
        <f t="shared" si="6"/>
        <v>3.0480269548086052</v>
      </c>
      <c r="P37" s="27"/>
    </row>
    <row r="38" spans="2:16" x14ac:dyDescent="0.4">
      <c r="B38" s="6">
        <v>6</v>
      </c>
      <c r="C38" s="5" t="s">
        <v>63</v>
      </c>
      <c r="D38" s="7">
        <v>231348</v>
      </c>
      <c r="E38" s="30">
        <v>1.1948394452221955</v>
      </c>
      <c r="F38" s="7">
        <v>276423.71597326448</v>
      </c>
      <c r="G38" s="7">
        <v>6838</v>
      </c>
      <c r="H38" s="30">
        <f t="shared" si="3"/>
        <v>1.1948394452221955</v>
      </c>
      <c r="I38" s="7">
        <v>8170.3121264293732</v>
      </c>
      <c r="J38" s="7">
        <v>12509</v>
      </c>
      <c r="K38" s="30">
        <v>2.5702950154385147</v>
      </c>
      <c r="L38" s="7">
        <v>32151.820348120382</v>
      </c>
      <c r="M38" s="7">
        <f t="shared" si="4"/>
        <v>237019</v>
      </c>
      <c r="N38" s="7">
        <f t="shared" si="5"/>
        <v>300405.22419495555</v>
      </c>
      <c r="O38" s="44">
        <f t="shared" si="6"/>
        <v>1.2674309831488426</v>
      </c>
      <c r="P38" s="27"/>
    </row>
    <row r="39" spans="2:16" x14ac:dyDescent="0.4">
      <c r="B39" s="6">
        <v>7</v>
      </c>
      <c r="C39" s="5" t="s">
        <v>64</v>
      </c>
      <c r="D39" s="7">
        <v>102217</v>
      </c>
      <c r="E39" s="30">
        <v>1.0703605703706007</v>
      </c>
      <c r="F39" s="7">
        <v>109409.04642157169</v>
      </c>
      <c r="G39" s="7">
        <v>582</v>
      </c>
      <c r="H39" s="30">
        <f t="shared" si="3"/>
        <v>1.0703605703706007</v>
      </c>
      <c r="I39" s="7">
        <v>622.94985195568961</v>
      </c>
      <c r="J39" s="7">
        <v>876</v>
      </c>
      <c r="K39" s="30">
        <v>0.49386082909824669</v>
      </c>
      <c r="L39" s="7">
        <v>432.62208629006409</v>
      </c>
      <c r="M39" s="7">
        <f t="shared" si="4"/>
        <v>102511</v>
      </c>
      <c r="N39" s="7">
        <f t="shared" si="5"/>
        <v>109218.71865590606</v>
      </c>
      <c r="O39" s="44">
        <f t="shared" si="6"/>
        <v>1.0654341354186971</v>
      </c>
      <c r="P39" s="27"/>
    </row>
    <row r="40" spans="2:16" x14ac:dyDescent="0.4">
      <c r="B40" s="6">
        <v>8</v>
      </c>
      <c r="C40" s="5" t="s">
        <v>65</v>
      </c>
      <c r="D40" s="7">
        <v>125125.99999999999</v>
      </c>
      <c r="E40" s="30">
        <v>1.1325003908575604</v>
      </c>
      <c r="F40" s="7">
        <v>141705.24390644309</v>
      </c>
      <c r="G40" s="7">
        <v>5791</v>
      </c>
      <c r="H40" s="30">
        <f t="shared" si="3"/>
        <v>1.1325003908575604</v>
      </c>
      <c r="I40" s="7">
        <v>6558.3097634561318</v>
      </c>
      <c r="J40" s="7">
        <v>1076</v>
      </c>
      <c r="K40" s="30">
        <v>1.0469980321138268</v>
      </c>
      <c r="L40" s="7">
        <v>1126.5698825544775</v>
      </c>
      <c r="M40" s="7">
        <f t="shared" si="4"/>
        <v>120410.99999999999</v>
      </c>
      <c r="N40" s="7">
        <f t="shared" si="5"/>
        <v>136273.50402554142</v>
      </c>
      <c r="O40" s="44">
        <f t="shared" si="6"/>
        <v>1.1317363365933464</v>
      </c>
      <c r="P40" s="27"/>
    </row>
    <row r="41" spans="2:16" x14ac:dyDescent="0.4">
      <c r="B41" s="6">
        <v>9</v>
      </c>
      <c r="C41" s="5" t="s">
        <v>66</v>
      </c>
      <c r="D41" s="7">
        <v>655741</v>
      </c>
      <c r="E41" s="30">
        <v>0.9522441301654665</v>
      </c>
      <c r="F41" s="7">
        <v>624425.51815883315</v>
      </c>
      <c r="G41" s="7">
        <v>25841</v>
      </c>
      <c r="H41" s="30">
        <f t="shared" si="3"/>
        <v>0.9522441301654665</v>
      </c>
      <c r="I41" s="7">
        <v>24606.94056760582</v>
      </c>
      <c r="J41" s="7">
        <v>32077</v>
      </c>
      <c r="K41" s="30">
        <v>0.81913082526161718</v>
      </c>
      <c r="L41" s="7">
        <v>26275.259481916895</v>
      </c>
      <c r="M41" s="7">
        <f t="shared" si="4"/>
        <v>661977</v>
      </c>
      <c r="N41" s="7">
        <f t="shared" si="5"/>
        <v>626093.83707314427</v>
      </c>
      <c r="O41" s="44">
        <f t="shared" si="6"/>
        <v>0.94579394310247078</v>
      </c>
      <c r="P41" s="27"/>
    </row>
    <row r="42" spans="2:16" x14ac:dyDescent="0.4">
      <c r="B42" s="6">
        <v>10</v>
      </c>
      <c r="C42" s="5" t="s">
        <v>67</v>
      </c>
      <c r="D42" s="7">
        <v>148332</v>
      </c>
      <c r="E42" s="30">
        <v>1.2698402955409773</v>
      </c>
      <c r="F42" s="7">
        <v>188357.95071818423</v>
      </c>
      <c r="G42" s="7">
        <v>21473</v>
      </c>
      <c r="H42" s="30">
        <f t="shared" si="3"/>
        <v>1.2698402955409773</v>
      </c>
      <c r="I42" s="7">
        <v>27267.280666151408</v>
      </c>
      <c r="J42" s="7">
        <v>1966</v>
      </c>
      <c r="K42" s="30">
        <v>1.9136080216361384</v>
      </c>
      <c r="L42" s="7">
        <v>3762.1533705366483</v>
      </c>
      <c r="M42" s="7">
        <f t="shared" si="4"/>
        <v>128825</v>
      </c>
      <c r="N42" s="7">
        <f t="shared" si="5"/>
        <v>164852.82342256949</v>
      </c>
      <c r="O42" s="44">
        <f t="shared" si="6"/>
        <v>1.2796648431792703</v>
      </c>
      <c r="P42" s="27"/>
    </row>
    <row r="43" spans="2:16" x14ac:dyDescent="0.4">
      <c r="B43" s="6">
        <v>11</v>
      </c>
      <c r="C43" s="5" t="s">
        <v>68</v>
      </c>
      <c r="D43" s="7">
        <v>1295934</v>
      </c>
      <c r="E43" s="30">
        <v>1.0450630580832443</v>
      </c>
      <c r="F43" s="7">
        <v>1354332.749114051</v>
      </c>
      <c r="G43" s="7">
        <v>109480</v>
      </c>
      <c r="H43" s="30">
        <f t="shared" si="3"/>
        <v>1.0450630580832443</v>
      </c>
      <c r="I43" s="7">
        <v>114413.50359895358</v>
      </c>
      <c r="J43" s="7">
        <v>11495</v>
      </c>
      <c r="K43" s="30">
        <v>0.70482232941713641</v>
      </c>
      <c r="L43" s="7">
        <v>8101.9326766499826</v>
      </c>
      <c r="M43" s="7">
        <f t="shared" si="4"/>
        <v>1197949</v>
      </c>
      <c r="N43" s="7">
        <f t="shared" si="5"/>
        <v>1248021.1781917473</v>
      </c>
      <c r="O43" s="44">
        <f t="shared" si="6"/>
        <v>1.0417982553445491</v>
      </c>
      <c r="P43" s="27"/>
    </row>
    <row r="44" spans="2:16" x14ac:dyDescent="0.4">
      <c r="B44" s="6">
        <v>12</v>
      </c>
      <c r="C44" s="5" t="s">
        <v>69</v>
      </c>
      <c r="D44" s="7">
        <v>613023</v>
      </c>
      <c r="E44" s="30">
        <v>1.0421332641186614</v>
      </c>
      <c r="F44" s="7">
        <v>638851.65996981412</v>
      </c>
      <c r="G44" s="7">
        <v>52533</v>
      </c>
      <c r="H44" s="30">
        <f t="shared" si="3"/>
        <v>1.0421332641186614</v>
      </c>
      <c r="I44" s="7">
        <v>54746.386763945637</v>
      </c>
      <c r="J44" s="7">
        <v>22902</v>
      </c>
      <c r="K44" s="30">
        <v>1.1277821433340522</v>
      </c>
      <c r="L44" s="7">
        <v>25828.466646636465</v>
      </c>
      <c r="M44" s="7">
        <f t="shared" si="4"/>
        <v>583392</v>
      </c>
      <c r="N44" s="7">
        <f t="shared" si="5"/>
        <v>609933.73985250492</v>
      </c>
      <c r="O44" s="44">
        <f t="shared" si="6"/>
        <v>1.0454955499089891</v>
      </c>
      <c r="P44" s="27"/>
    </row>
    <row r="45" spans="2:16" x14ac:dyDescent="0.4">
      <c r="B45" s="6">
        <v>13</v>
      </c>
      <c r="C45" s="5" t="s">
        <v>70</v>
      </c>
      <c r="D45" s="7">
        <v>60194</v>
      </c>
      <c r="E45" s="30">
        <v>1.1163734776725303</v>
      </c>
      <c r="F45" s="7">
        <v>67198.985115020289</v>
      </c>
      <c r="G45" s="7">
        <v>12053</v>
      </c>
      <c r="H45" s="30">
        <f t="shared" si="3"/>
        <v>1.1163734776725303</v>
      </c>
      <c r="I45" s="7">
        <v>13455.649526387007</v>
      </c>
      <c r="J45" s="7">
        <v>589</v>
      </c>
      <c r="K45" s="30">
        <v>1.2919042812697765</v>
      </c>
      <c r="L45" s="7">
        <v>760.93162166789841</v>
      </c>
      <c r="M45" s="7">
        <f t="shared" si="4"/>
        <v>48730</v>
      </c>
      <c r="N45" s="7">
        <f t="shared" si="5"/>
        <v>54504.267210301179</v>
      </c>
      <c r="O45" s="44">
        <f t="shared" si="6"/>
        <v>1.1184951202606439</v>
      </c>
      <c r="P45" s="27"/>
    </row>
    <row r="46" spans="2:16" x14ac:dyDescent="0.4">
      <c r="B46" s="6">
        <v>14</v>
      </c>
      <c r="C46" s="5" t="s">
        <v>71</v>
      </c>
      <c r="D46" s="7">
        <v>613427</v>
      </c>
      <c r="E46" s="30">
        <v>1.5444651741293529</v>
      </c>
      <c r="F46" s="7">
        <v>947416.63837064651</v>
      </c>
      <c r="G46" s="7">
        <v>8855</v>
      </c>
      <c r="H46" s="30">
        <f t="shared" si="3"/>
        <v>1.5444651741293529</v>
      </c>
      <c r="I46" s="7">
        <v>13676.23911691542</v>
      </c>
      <c r="J46" s="7">
        <v>22</v>
      </c>
      <c r="K46" s="30">
        <v>1.5444651741293529</v>
      </c>
      <c r="L46" s="7">
        <v>22</v>
      </c>
      <c r="M46" s="7">
        <f t="shared" si="4"/>
        <v>604594</v>
      </c>
      <c r="N46" s="7">
        <f t="shared" si="5"/>
        <v>933762.39925373113</v>
      </c>
      <c r="O46" s="44">
        <f t="shared" si="6"/>
        <v>1.5444453621004031</v>
      </c>
      <c r="P46" s="27"/>
    </row>
    <row r="47" spans="2:16" x14ac:dyDescent="0.4">
      <c r="B47" s="6">
        <v>15</v>
      </c>
      <c r="C47" s="5" t="s">
        <v>72</v>
      </c>
      <c r="D47" s="7">
        <v>166170</v>
      </c>
      <c r="E47" s="30">
        <v>1.3882999607381235</v>
      </c>
      <c r="F47" s="7">
        <v>230693.80447585398</v>
      </c>
      <c r="G47" s="7">
        <v>0</v>
      </c>
      <c r="H47" s="30" t="s">
        <v>46</v>
      </c>
      <c r="I47" s="7">
        <v>0</v>
      </c>
      <c r="J47" s="7">
        <v>0</v>
      </c>
      <c r="K47" s="30">
        <v>1.3882999607381235</v>
      </c>
      <c r="L47" s="7">
        <v>0</v>
      </c>
      <c r="M47" s="7">
        <f t="shared" si="4"/>
        <v>166170</v>
      </c>
      <c r="N47" s="7">
        <f t="shared" si="5"/>
        <v>230693.80447585398</v>
      </c>
      <c r="O47" s="44">
        <f t="shared" si="6"/>
        <v>1.3882999607381235</v>
      </c>
      <c r="P47" s="27"/>
    </row>
    <row r="48" spans="2:16" x14ac:dyDescent="0.4">
      <c r="B48" s="6">
        <v>16</v>
      </c>
      <c r="C48" s="5" t="s">
        <v>48</v>
      </c>
      <c r="D48" s="7">
        <v>1182148</v>
      </c>
      <c r="E48" s="30">
        <v>1.5222022207566659</v>
      </c>
      <c r="F48" s="7">
        <v>1799468.3108630511</v>
      </c>
      <c r="G48" s="7">
        <v>56597</v>
      </c>
      <c r="H48" s="30">
        <f t="shared" si="3"/>
        <v>1.5222022207566659</v>
      </c>
      <c r="I48" s="7">
        <v>86152.079088165017</v>
      </c>
      <c r="J48" s="7">
        <v>2710</v>
      </c>
      <c r="K48" s="30">
        <v>1.5222022207566659</v>
      </c>
      <c r="L48" s="7">
        <v>2710</v>
      </c>
      <c r="M48" s="7">
        <f t="shared" si="4"/>
        <v>1128261</v>
      </c>
      <c r="N48" s="7">
        <f t="shared" si="5"/>
        <v>1716026.2317748861</v>
      </c>
      <c r="O48" s="44">
        <f t="shared" si="6"/>
        <v>1.5209479294018726</v>
      </c>
      <c r="P48" s="27"/>
    </row>
    <row r="49" spans="2:16" x14ac:dyDescent="0.4">
      <c r="B49" s="6">
        <v>17</v>
      </c>
      <c r="C49" s="5" t="s">
        <v>73</v>
      </c>
      <c r="D49" s="7">
        <v>606596</v>
      </c>
      <c r="E49" s="30">
        <v>2.2433862433862433</v>
      </c>
      <c r="F49" s="7">
        <v>1360829.1216931215</v>
      </c>
      <c r="G49" s="7">
        <v>75704</v>
      </c>
      <c r="H49" s="30">
        <f t="shared" si="3"/>
        <v>2.2433862433862433</v>
      </c>
      <c r="I49" s="7">
        <v>169833.31216931215</v>
      </c>
      <c r="J49" s="7">
        <v>2336</v>
      </c>
      <c r="K49" s="30">
        <v>2.2433862433862433</v>
      </c>
      <c r="L49" s="7">
        <v>2336</v>
      </c>
      <c r="M49" s="7">
        <f t="shared" si="4"/>
        <v>533228</v>
      </c>
      <c r="N49" s="7">
        <f t="shared" si="5"/>
        <v>1193331.8095238092</v>
      </c>
      <c r="O49" s="44">
        <f t="shared" si="6"/>
        <v>2.23793913583647</v>
      </c>
      <c r="P49" s="27"/>
    </row>
    <row r="50" spans="2:16" x14ac:dyDescent="0.4">
      <c r="B50" s="6">
        <v>18</v>
      </c>
      <c r="C50" s="5" t="s">
        <v>74</v>
      </c>
      <c r="D50" s="7">
        <v>196537</v>
      </c>
      <c r="E50" s="30">
        <v>9.415778507184676</v>
      </c>
      <c r="F50" s="7">
        <v>1850548.8604665548</v>
      </c>
      <c r="G50" s="7">
        <v>0</v>
      </c>
      <c r="H50" s="30" t="s">
        <v>46</v>
      </c>
      <c r="I50" s="7">
        <v>0</v>
      </c>
      <c r="J50" s="7">
        <v>0</v>
      </c>
      <c r="K50" s="30">
        <v>9.415778507184676</v>
      </c>
      <c r="L50" s="7">
        <v>0</v>
      </c>
      <c r="M50" s="7">
        <f t="shared" si="4"/>
        <v>196537</v>
      </c>
      <c r="N50" s="7">
        <f t="shared" si="5"/>
        <v>1850548.8604665548</v>
      </c>
      <c r="O50" s="44">
        <f t="shared" si="6"/>
        <v>9.415778507184676</v>
      </c>
      <c r="P50" s="27"/>
    </row>
    <row r="51" spans="2:16" x14ac:dyDescent="0.4">
      <c r="B51" s="6">
        <v>19</v>
      </c>
      <c r="C51" s="5" t="s">
        <v>75</v>
      </c>
      <c r="D51" s="7">
        <v>1077842</v>
      </c>
      <c r="E51" s="30">
        <v>2.6910420222414748</v>
      </c>
      <c r="F51" s="7">
        <v>2900518.1153367958</v>
      </c>
      <c r="G51" s="7">
        <v>738</v>
      </c>
      <c r="H51" s="30">
        <f t="shared" si="3"/>
        <v>2.6910420222414748</v>
      </c>
      <c r="I51" s="7">
        <v>1985.9890124142084</v>
      </c>
      <c r="J51" s="7">
        <v>521</v>
      </c>
      <c r="K51" s="30">
        <v>2.6910420222414748</v>
      </c>
      <c r="L51" s="7">
        <v>521</v>
      </c>
      <c r="M51" s="7">
        <f t="shared" si="4"/>
        <v>1077625</v>
      </c>
      <c r="N51" s="7">
        <f t="shared" si="5"/>
        <v>2899053.1263243817</v>
      </c>
      <c r="O51" s="44">
        <f t="shared" si="6"/>
        <v>2.6902244531487129</v>
      </c>
      <c r="P51" s="27"/>
    </row>
    <row r="52" spans="2:16" x14ac:dyDescent="0.4">
      <c r="B52" s="6">
        <v>20</v>
      </c>
      <c r="C52" s="5" t="s">
        <v>76</v>
      </c>
      <c r="D52" s="7">
        <v>44250</v>
      </c>
      <c r="E52" s="30">
        <v>1.1163734776725303</v>
      </c>
      <c r="F52" s="7">
        <v>49399.526387009464</v>
      </c>
      <c r="G52" s="7">
        <v>0</v>
      </c>
      <c r="H52" s="30" t="s">
        <v>46</v>
      </c>
      <c r="I52" s="7">
        <v>0</v>
      </c>
      <c r="J52" s="7">
        <v>0</v>
      </c>
      <c r="K52" s="30">
        <v>1.1163734776725303</v>
      </c>
      <c r="L52" s="7">
        <v>0</v>
      </c>
      <c r="M52" s="7">
        <f t="shared" si="4"/>
        <v>44250</v>
      </c>
      <c r="N52" s="7">
        <f t="shared" si="5"/>
        <v>49399.526387009464</v>
      </c>
      <c r="O52" s="44">
        <f t="shared" si="6"/>
        <v>1.1163734776725303</v>
      </c>
      <c r="P52" s="27"/>
    </row>
    <row r="53" spans="2:16" ht="19.5" thickBot="1" x14ac:dyDescent="0.45">
      <c r="B53" s="11">
        <v>21</v>
      </c>
      <c r="C53" s="12" t="s">
        <v>77</v>
      </c>
      <c r="D53" s="21">
        <v>794108</v>
      </c>
      <c r="E53" s="31">
        <v>1.724538921795383</v>
      </c>
      <c r="F53" s="21">
        <v>1369470.154109088</v>
      </c>
      <c r="G53" s="21">
        <v>151205</v>
      </c>
      <c r="H53" s="31">
        <f t="shared" si="3"/>
        <v>1.724538921795383</v>
      </c>
      <c r="I53" s="21">
        <v>260758.90767007088</v>
      </c>
      <c r="J53" s="21">
        <v>43252</v>
      </c>
      <c r="K53" s="31">
        <v>1.724538921795383</v>
      </c>
      <c r="L53" s="21">
        <v>43252</v>
      </c>
      <c r="M53" s="21">
        <f t="shared" si="4"/>
        <v>686155</v>
      </c>
      <c r="N53" s="21">
        <f t="shared" si="5"/>
        <v>1151963.2464390171</v>
      </c>
      <c r="O53" s="45">
        <f t="shared" si="6"/>
        <v>1.678867379001854</v>
      </c>
      <c r="P53" s="27"/>
    </row>
    <row r="54" spans="2:16" ht="19.5" thickTop="1" x14ac:dyDescent="0.4">
      <c r="B54" s="6" t="s">
        <v>78</v>
      </c>
    </row>
    <row r="56" spans="2:16" ht="19.5" thickBot="1" x14ac:dyDescent="0.45">
      <c r="B56" t="s">
        <v>81</v>
      </c>
    </row>
    <row r="57" spans="2:16" ht="19.5" thickTop="1" x14ac:dyDescent="0.4">
      <c r="B57" s="10"/>
      <c r="C57" s="10"/>
      <c r="D57" s="325" t="s">
        <v>51</v>
      </c>
      <c r="E57" s="325"/>
      <c r="F57" s="325"/>
      <c r="G57" s="325" t="s">
        <v>80</v>
      </c>
      <c r="H57" s="325"/>
      <c r="I57" s="325"/>
      <c r="J57" s="325" t="s">
        <v>53</v>
      </c>
      <c r="K57" s="325"/>
      <c r="L57" s="325"/>
      <c r="M57" s="325" t="s">
        <v>54</v>
      </c>
      <c r="N57" s="325"/>
      <c r="O57" s="325"/>
    </row>
    <row r="58" spans="2:16" x14ac:dyDescent="0.4">
      <c r="B58" s="5"/>
      <c r="C58" s="5"/>
      <c r="D58" s="91" t="s">
        <v>55</v>
      </c>
      <c r="E58" s="42" t="s">
        <v>56</v>
      </c>
      <c r="F58" s="91" t="s">
        <v>57</v>
      </c>
      <c r="G58" s="91" t="s">
        <v>55</v>
      </c>
      <c r="H58" s="42" t="s">
        <v>56</v>
      </c>
      <c r="I58" s="91" t="s">
        <v>57</v>
      </c>
      <c r="J58" s="91" t="s">
        <v>55</v>
      </c>
      <c r="K58" s="42" t="s">
        <v>56</v>
      </c>
      <c r="L58" s="91" t="s">
        <v>57</v>
      </c>
      <c r="M58" s="91" t="s">
        <v>55</v>
      </c>
      <c r="N58" s="91" t="s">
        <v>57</v>
      </c>
      <c r="O58" s="42" t="s">
        <v>56</v>
      </c>
    </row>
    <row r="59" spans="2:16" x14ac:dyDescent="0.4">
      <c r="B59" s="13">
        <v>1</v>
      </c>
      <c r="C59" s="14" t="s">
        <v>58</v>
      </c>
      <c r="D59" s="26">
        <v>3150055.9999999995</v>
      </c>
      <c r="E59" s="46">
        <v>1.9144637428667937</v>
      </c>
      <c r="F59" s="26">
        <v>6030668</v>
      </c>
      <c r="G59" s="26">
        <v>58031</v>
      </c>
      <c r="H59" s="46">
        <f>I59/G59</f>
        <v>1.6293188123589115</v>
      </c>
      <c r="I59" s="26">
        <v>94551</v>
      </c>
      <c r="J59" s="26">
        <v>569586</v>
      </c>
      <c r="K59" s="46">
        <v>1.0020822140993635</v>
      </c>
      <c r="L59" s="26">
        <v>570772</v>
      </c>
      <c r="M59" s="26">
        <f>D59-G59+J59</f>
        <v>3661610.9999999995</v>
      </c>
      <c r="N59" s="26">
        <f>F59-I59+L59</f>
        <v>6506889</v>
      </c>
      <c r="O59" s="43">
        <f>N59/M59</f>
        <v>1.7770563284849212</v>
      </c>
      <c r="P59" s="27"/>
    </row>
    <row r="60" spans="2:16" x14ac:dyDescent="0.4">
      <c r="B60" s="6">
        <v>2</v>
      </c>
      <c r="C60" s="5" t="s">
        <v>59</v>
      </c>
      <c r="D60" s="7">
        <v>379946</v>
      </c>
      <c r="E60" s="30">
        <v>1.15014238865523</v>
      </c>
      <c r="F60" s="7">
        <v>436992</v>
      </c>
      <c r="G60" s="7">
        <v>867</v>
      </c>
      <c r="H60" s="30">
        <f t="shared" ref="H60:H79" si="7">I60/G60</f>
        <v>1.2156862745098038</v>
      </c>
      <c r="I60" s="7">
        <v>1054</v>
      </c>
      <c r="J60" s="7">
        <v>394577</v>
      </c>
      <c r="K60" s="30">
        <v>0.98599766332046723</v>
      </c>
      <c r="L60" s="7">
        <v>389052</v>
      </c>
      <c r="M60" s="7">
        <f t="shared" ref="M60:M79" si="8">D60-G60+J60</f>
        <v>773656</v>
      </c>
      <c r="N60" s="7">
        <f t="shared" ref="N60:N79" si="9">F60-I60+L60</f>
        <v>824990</v>
      </c>
      <c r="O60" s="44">
        <f t="shared" ref="O60:O79" si="10">N60/M60</f>
        <v>1.0663524874104253</v>
      </c>
      <c r="P60" s="27"/>
    </row>
    <row r="61" spans="2:16" x14ac:dyDescent="0.4">
      <c r="B61" s="6">
        <v>3</v>
      </c>
      <c r="C61" s="5" t="s">
        <v>60</v>
      </c>
      <c r="D61" s="7">
        <v>3634303</v>
      </c>
      <c r="E61" s="30">
        <v>1.552566200451641</v>
      </c>
      <c r="F61" s="7">
        <v>5642496</v>
      </c>
      <c r="G61" s="7">
        <v>59563</v>
      </c>
      <c r="H61" s="30">
        <f t="shared" si="7"/>
        <v>1.6068868257139499</v>
      </c>
      <c r="I61" s="7">
        <v>95711</v>
      </c>
      <c r="J61" s="7">
        <v>164927</v>
      </c>
      <c r="K61" s="30">
        <v>1.2366077112904497</v>
      </c>
      <c r="L61" s="7">
        <v>203950</v>
      </c>
      <c r="M61" s="7">
        <f t="shared" si="8"/>
        <v>3739667</v>
      </c>
      <c r="N61" s="7">
        <f t="shared" si="9"/>
        <v>5750735</v>
      </c>
      <c r="O61" s="44">
        <f t="shared" si="10"/>
        <v>1.5377665979350568</v>
      </c>
      <c r="P61" s="27"/>
    </row>
    <row r="62" spans="2:16" x14ac:dyDescent="0.4">
      <c r="B62" s="6">
        <v>4</v>
      </c>
      <c r="C62" s="5" t="s">
        <v>61</v>
      </c>
      <c r="D62" s="7">
        <v>2351812</v>
      </c>
      <c r="E62" s="30">
        <v>1.3395505252970901</v>
      </c>
      <c r="F62" s="7">
        <v>3150371</v>
      </c>
      <c r="G62" s="7">
        <v>379452</v>
      </c>
      <c r="H62" s="30">
        <f t="shared" si="7"/>
        <v>1.3455351401494786</v>
      </c>
      <c r="I62" s="7">
        <v>510566</v>
      </c>
      <c r="J62" s="7">
        <v>20366</v>
      </c>
      <c r="K62" s="30">
        <v>1.2502209564961211</v>
      </c>
      <c r="L62" s="7">
        <v>25462</v>
      </c>
      <c r="M62" s="7">
        <f t="shared" si="8"/>
        <v>1992726</v>
      </c>
      <c r="N62" s="7">
        <f t="shared" si="9"/>
        <v>2665267</v>
      </c>
      <c r="O62" s="44">
        <f t="shared" si="10"/>
        <v>1.3374979801538194</v>
      </c>
      <c r="P62" s="27"/>
    </row>
    <row r="63" spans="2:16" x14ac:dyDescent="0.4">
      <c r="B63" s="6">
        <v>5</v>
      </c>
      <c r="C63" s="5" t="s">
        <v>62</v>
      </c>
      <c r="D63" s="7">
        <v>790601.99999999988</v>
      </c>
      <c r="E63" s="30">
        <v>1.6721523598473065</v>
      </c>
      <c r="F63" s="7">
        <v>1322007</v>
      </c>
      <c r="G63" s="7">
        <v>37478</v>
      </c>
      <c r="H63" s="30">
        <f t="shared" si="7"/>
        <v>1.4524521052350712</v>
      </c>
      <c r="I63" s="7">
        <v>54435</v>
      </c>
      <c r="J63" s="7">
        <v>3561</v>
      </c>
      <c r="K63" s="30">
        <v>1.4636338107273237</v>
      </c>
      <c r="L63" s="7">
        <v>5212</v>
      </c>
      <c r="M63" s="7">
        <f t="shared" si="8"/>
        <v>756684.99999999988</v>
      </c>
      <c r="N63" s="7">
        <f t="shared" si="9"/>
        <v>1272784</v>
      </c>
      <c r="O63" s="44">
        <f t="shared" si="10"/>
        <v>1.6820526374911624</v>
      </c>
      <c r="P63" s="27"/>
    </row>
    <row r="64" spans="2:16" x14ac:dyDescent="0.4">
      <c r="B64" s="6">
        <v>6</v>
      </c>
      <c r="C64" s="5" t="s">
        <v>63</v>
      </c>
      <c r="D64" s="7">
        <v>665994.00000000023</v>
      </c>
      <c r="E64" s="30">
        <v>1.2471268509926512</v>
      </c>
      <c r="F64" s="7">
        <v>830579</v>
      </c>
      <c r="G64" s="7">
        <v>17390</v>
      </c>
      <c r="H64" s="30">
        <f t="shared" si="7"/>
        <v>1.2860264519838989</v>
      </c>
      <c r="I64" s="7">
        <v>22364</v>
      </c>
      <c r="J64" s="7">
        <v>12595</v>
      </c>
      <c r="K64" s="30">
        <v>1.116395394998015</v>
      </c>
      <c r="L64" s="7">
        <v>14061</v>
      </c>
      <c r="M64" s="7">
        <f t="shared" si="8"/>
        <v>661199.00000000023</v>
      </c>
      <c r="N64" s="7">
        <f t="shared" si="9"/>
        <v>822276</v>
      </c>
      <c r="O64" s="44">
        <f t="shared" si="10"/>
        <v>1.2436134960881666</v>
      </c>
      <c r="P64" s="27"/>
    </row>
    <row r="65" spans="2:16" x14ac:dyDescent="0.4">
      <c r="B65" s="6">
        <v>7</v>
      </c>
      <c r="C65" s="5" t="s">
        <v>64</v>
      </c>
      <c r="D65" s="7">
        <v>388721</v>
      </c>
      <c r="E65" s="30">
        <v>1.1200578306806166</v>
      </c>
      <c r="F65" s="7">
        <v>435390</v>
      </c>
      <c r="G65" s="7">
        <v>2769</v>
      </c>
      <c r="H65" s="30">
        <f t="shared" si="7"/>
        <v>1.1097869266883351</v>
      </c>
      <c r="I65" s="7">
        <v>3073</v>
      </c>
      <c r="J65" s="7">
        <v>4411</v>
      </c>
      <c r="K65" s="30">
        <v>0.91974608932214919</v>
      </c>
      <c r="L65" s="7">
        <v>4057</v>
      </c>
      <c r="M65" s="7">
        <f t="shared" si="8"/>
        <v>390363</v>
      </c>
      <c r="N65" s="7">
        <f t="shared" si="9"/>
        <v>436374</v>
      </c>
      <c r="O65" s="44">
        <f t="shared" si="10"/>
        <v>1.1178672158990479</v>
      </c>
      <c r="P65" s="27"/>
    </row>
    <row r="66" spans="2:16" x14ac:dyDescent="0.4">
      <c r="B66" s="6">
        <v>8</v>
      </c>
      <c r="C66" s="5" t="s">
        <v>65</v>
      </c>
      <c r="D66" s="7">
        <v>298059</v>
      </c>
      <c r="E66" s="30">
        <v>1.1320845872796996</v>
      </c>
      <c r="F66" s="7">
        <v>337428</v>
      </c>
      <c r="G66" s="7">
        <v>39904</v>
      </c>
      <c r="H66" s="30">
        <f t="shared" si="7"/>
        <v>1.1716369286287089</v>
      </c>
      <c r="I66" s="7">
        <v>46753</v>
      </c>
      <c r="J66" s="7">
        <v>2778</v>
      </c>
      <c r="K66" s="30">
        <v>1.6533477321814254</v>
      </c>
      <c r="L66" s="7">
        <v>4593</v>
      </c>
      <c r="M66" s="7">
        <f t="shared" si="8"/>
        <v>260933</v>
      </c>
      <c r="N66" s="7">
        <f t="shared" si="9"/>
        <v>295268</v>
      </c>
      <c r="O66" s="44">
        <f t="shared" si="10"/>
        <v>1.1315855027919044</v>
      </c>
      <c r="P66" s="27"/>
    </row>
    <row r="67" spans="2:16" x14ac:dyDescent="0.4">
      <c r="B67" s="6">
        <v>9</v>
      </c>
      <c r="C67" s="5" t="s">
        <v>66</v>
      </c>
      <c r="D67" s="7">
        <v>2249081</v>
      </c>
      <c r="E67" s="30">
        <v>0.93943348416531014</v>
      </c>
      <c r="F67" s="7">
        <v>2112862</v>
      </c>
      <c r="G67" s="7">
        <v>75359</v>
      </c>
      <c r="H67" s="30">
        <f t="shared" si="7"/>
        <v>0.84549954219137724</v>
      </c>
      <c r="I67" s="7">
        <v>63716</v>
      </c>
      <c r="J67" s="7">
        <v>211722</v>
      </c>
      <c r="K67" s="30">
        <v>0.99687325832931861</v>
      </c>
      <c r="L67" s="7">
        <v>211060</v>
      </c>
      <c r="M67" s="7">
        <f t="shared" si="8"/>
        <v>2385444</v>
      </c>
      <c r="N67" s="7">
        <f t="shared" si="9"/>
        <v>2260206</v>
      </c>
      <c r="O67" s="44">
        <f t="shared" si="10"/>
        <v>0.94749908193191712</v>
      </c>
      <c r="P67" s="27"/>
    </row>
    <row r="68" spans="2:16" x14ac:dyDescent="0.4">
      <c r="B68" s="6">
        <v>10</v>
      </c>
      <c r="C68" s="5" t="s">
        <v>67</v>
      </c>
      <c r="D68" s="7">
        <v>528932</v>
      </c>
      <c r="E68" s="30">
        <v>1.2489715124061316</v>
      </c>
      <c r="F68" s="7">
        <v>660621</v>
      </c>
      <c r="G68" s="7">
        <v>48538</v>
      </c>
      <c r="H68" s="30">
        <f t="shared" si="7"/>
        <v>1.4866084305080556</v>
      </c>
      <c r="I68" s="7">
        <v>72157</v>
      </c>
      <c r="J68" s="7">
        <v>5661</v>
      </c>
      <c r="K68" s="30">
        <v>0.92669139727963257</v>
      </c>
      <c r="L68" s="7">
        <v>5246</v>
      </c>
      <c r="M68" s="7">
        <f t="shared" si="8"/>
        <v>486055</v>
      </c>
      <c r="N68" s="7">
        <f t="shared" si="9"/>
        <v>593710</v>
      </c>
      <c r="O68" s="44">
        <f t="shared" si="10"/>
        <v>1.2214872802460628</v>
      </c>
      <c r="P68" s="27"/>
    </row>
    <row r="69" spans="2:16" x14ac:dyDescent="0.4">
      <c r="B69" s="6">
        <v>11</v>
      </c>
      <c r="C69" s="5" t="s">
        <v>68</v>
      </c>
      <c r="D69" s="7">
        <v>3832830.9999999995</v>
      </c>
      <c r="E69" s="30">
        <v>1.0453132423527154</v>
      </c>
      <c r="F69" s="7">
        <v>4006509</v>
      </c>
      <c r="G69" s="7">
        <v>203521</v>
      </c>
      <c r="H69" s="30">
        <f t="shared" si="7"/>
        <v>1.0355491570894404</v>
      </c>
      <c r="I69" s="7">
        <v>210756</v>
      </c>
      <c r="J69" s="7">
        <v>201088</v>
      </c>
      <c r="K69" s="30">
        <v>1.2775899108847868</v>
      </c>
      <c r="L69" s="7">
        <v>256908</v>
      </c>
      <c r="M69" s="7">
        <f t="shared" si="8"/>
        <v>3830397.9999999995</v>
      </c>
      <c r="N69" s="7">
        <f t="shared" si="9"/>
        <v>4052661</v>
      </c>
      <c r="O69" s="44">
        <f t="shared" si="10"/>
        <v>1.0580260850177972</v>
      </c>
      <c r="P69" s="27"/>
    </row>
    <row r="70" spans="2:16" x14ac:dyDescent="0.4">
      <c r="B70" s="6">
        <v>12</v>
      </c>
      <c r="C70" s="5" t="s">
        <v>69</v>
      </c>
      <c r="D70" s="7">
        <v>4595276</v>
      </c>
      <c r="E70" s="30">
        <v>1.1324573322690519</v>
      </c>
      <c r="F70" s="7">
        <v>5203954</v>
      </c>
      <c r="G70" s="7">
        <v>413722</v>
      </c>
      <c r="H70" s="30">
        <f t="shared" si="7"/>
        <v>1.0969684957531869</v>
      </c>
      <c r="I70" s="7">
        <v>453840</v>
      </c>
      <c r="J70" s="7">
        <v>162255</v>
      </c>
      <c r="K70" s="30">
        <v>1.0976919047178824</v>
      </c>
      <c r="L70" s="7">
        <v>178106</v>
      </c>
      <c r="M70" s="7">
        <f t="shared" si="8"/>
        <v>4343809</v>
      </c>
      <c r="N70" s="7">
        <f t="shared" si="9"/>
        <v>4928220</v>
      </c>
      <c r="O70" s="44">
        <f t="shared" si="10"/>
        <v>1.1345388344653276</v>
      </c>
      <c r="P70" s="27"/>
    </row>
    <row r="71" spans="2:16" x14ac:dyDescent="0.4">
      <c r="B71" s="6">
        <v>13</v>
      </c>
      <c r="C71" s="5" t="s">
        <v>70</v>
      </c>
      <c r="D71" s="7">
        <v>362579</v>
      </c>
      <c r="E71" s="30">
        <v>0.9950052264472018</v>
      </c>
      <c r="F71" s="7">
        <v>360768</v>
      </c>
      <c r="G71" s="7">
        <v>95482</v>
      </c>
      <c r="H71" s="30">
        <f t="shared" si="7"/>
        <v>1.0829266249135963</v>
      </c>
      <c r="I71" s="7">
        <v>103400</v>
      </c>
      <c r="J71" s="7">
        <v>3911</v>
      </c>
      <c r="K71" s="30">
        <v>1.0201994374840195</v>
      </c>
      <c r="L71" s="7">
        <v>3990</v>
      </c>
      <c r="M71" s="7">
        <f t="shared" si="8"/>
        <v>271008</v>
      </c>
      <c r="N71" s="7">
        <f t="shared" si="9"/>
        <v>261358</v>
      </c>
      <c r="O71" s="44">
        <f t="shared" si="10"/>
        <v>0.96439219506435236</v>
      </c>
      <c r="P71" s="27"/>
    </row>
    <row r="72" spans="2:16" x14ac:dyDescent="0.4">
      <c r="B72" s="6">
        <v>14</v>
      </c>
      <c r="C72" s="5" t="s">
        <v>71</v>
      </c>
      <c r="D72" s="7">
        <v>3181492</v>
      </c>
      <c r="E72" s="30">
        <v>1.5275179066928346</v>
      </c>
      <c r="F72" s="7">
        <v>4859786</v>
      </c>
      <c r="G72" s="7">
        <v>5885</v>
      </c>
      <c r="H72" s="30">
        <f t="shared" si="7"/>
        <v>1.4907391673746815</v>
      </c>
      <c r="I72" s="7">
        <v>8773</v>
      </c>
      <c r="J72" s="7">
        <v>171</v>
      </c>
      <c r="K72" s="30">
        <v>1.4970760233918128</v>
      </c>
      <c r="L72" s="7">
        <v>256</v>
      </c>
      <c r="M72" s="7">
        <f t="shared" si="8"/>
        <v>3175778</v>
      </c>
      <c r="N72" s="7">
        <f t="shared" si="9"/>
        <v>4851269</v>
      </c>
      <c r="O72" s="44">
        <f t="shared" si="10"/>
        <v>1.5275844218330124</v>
      </c>
      <c r="P72" s="27"/>
    </row>
    <row r="73" spans="2:16" x14ac:dyDescent="0.4">
      <c r="B73" s="6">
        <v>15</v>
      </c>
      <c r="C73" s="5" t="s">
        <v>72</v>
      </c>
      <c r="D73" s="7">
        <v>664086</v>
      </c>
      <c r="E73" s="30">
        <v>1.4472282204413285</v>
      </c>
      <c r="F73" s="7">
        <v>961084</v>
      </c>
      <c r="G73" s="7">
        <v>4708</v>
      </c>
      <c r="H73" s="30">
        <f t="shared" si="7"/>
        <v>1.5548003398470689</v>
      </c>
      <c r="I73" s="7">
        <v>7320</v>
      </c>
      <c r="J73" s="7">
        <v>794</v>
      </c>
      <c r="K73" s="30">
        <v>1.8085642317380353</v>
      </c>
      <c r="L73" s="7">
        <v>1436</v>
      </c>
      <c r="M73" s="7">
        <f t="shared" si="8"/>
        <v>660172</v>
      </c>
      <c r="N73" s="7">
        <f t="shared" si="9"/>
        <v>955200</v>
      </c>
      <c r="O73" s="44">
        <f t="shared" si="10"/>
        <v>1.4468956574953193</v>
      </c>
      <c r="P73" s="27"/>
    </row>
    <row r="74" spans="2:16" x14ac:dyDescent="0.4">
      <c r="B74" s="6">
        <v>16</v>
      </c>
      <c r="C74" s="5" t="s">
        <v>48</v>
      </c>
      <c r="D74" s="7">
        <v>4468680</v>
      </c>
      <c r="E74" s="30">
        <v>1.8252490668385295</v>
      </c>
      <c r="F74" s="7">
        <v>8156454</v>
      </c>
      <c r="G74" s="7">
        <v>64476</v>
      </c>
      <c r="H74" s="30">
        <f t="shared" si="7"/>
        <v>1.2023078354736647</v>
      </c>
      <c r="I74" s="7">
        <v>77520</v>
      </c>
      <c r="J74" s="7">
        <v>13497</v>
      </c>
      <c r="K74" s="30">
        <v>1.1358079573238498</v>
      </c>
      <c r="L74" s="7">
        <v>15330</v>
      </c>
      <c r="M74" s="7">
        <f t="shared" si="8"/>
        <v>4417701</v>
      </c>
      <c r="N74" s="7">
        <f t="shared" si="9"/>
        <v>8094264</v>
      </c>
      <c r="O74" s="44">
        <f t="shared" si="10"/>
        <v>1.8322344586018837</v>
      </c>
      <c r="P74" s="27"/>
    </row>
    <row r="75" spans="2:16" x14ac:dyDescent="0.4">
      <c r="B75" s="6">
        <v>17</v>
      </c>
      <c r="C75" s="5" t="s">
        <v>73</v>
      </c>
      <c r="D75" s="7">
        <v>1809801</v>
      </c>
      <c r="E75" s="30">
        <v>1.4409457172363149</v>
      </c>
      <c r="F75" s="7">
        <v>2607825</v>
      </c>
      <c r="G75" s="7">
        <v>251719</v>
      </c>
      <c r="H75" s="30">
        <f t="shared" si="7"/>
        <v>1.0055816207755472</v>
      </c>
      <c r="I75" s="7">
        <v>253124</v>
      </c>
      <c r="J75" s="7">
        <v>58829</v>
      </c>
      <c r="K75" s="30">
        <v>1.8473371976406194</v>
      </c>
      <c r="L75" s="7">
        <v>108677</v>
      </c>
      <c r="M75" s="7">
        <f t="shared" si="8"/>
        <v>1616911</v>
      </c>
      <c r="N75" s="7">
        <f t="shared" si="9"/>
        <v>2463378</v>
      </c>
      <c r="O75" s="44">
        <f t="shared" si="10"/>
        <v>1.5235087150746083</v>
      </c>
      <c r="P75" s="27"/>
    </row>
    <row r="76" spans="2:16" x14ac:dyDescent="0.4">
      <c r="B76" s="6">
        <v>18</v>
      </c>
      <c r="C76" s="5" t="s">
        <v>74</v>
      </c>
      <c r="D76" s="7">
        <v>750777</v>
      </c>
      <c r="E76" s="30">
        <v>3.1498660720826557</v>
      </c>
      <c r="F76" s="7">
        <v>2364847</v>
      </c>
      <c r="G76" s="7">
        <v>0</v>
      </c>
      <c r="H76" s="30" t="s">
        <v>46</v>
      </c>
      <c r="I76" s="7">
        <v>0</v>
      </c>
      <c r="J76" s="7">
        <v>0</v>
      </c>
      <c r="K76" s="30" t="s">
        <v>45</v>
      </c>
      <c r="L76" s="7">
        <v>0</v>
      </c>
      <c r="M76" s="7">
        <f t="shared" si="8"/>
        <v>750777</v>
      </c>
      <c r="N76" s="7">
        <f t="shared" si="9"/>
        <v>2364847</v>
      </c>
      <c r="O76" s="44">
        <f t="shared" si="10"/>
        <v>3.1498660720826557</v>
      </c>
      <c r="P76" s="27"/>
    </row>
    <row r="77" spans="2:16" x14ac:dyDescent="0.4">
      <c r="B77" s="6">
        <v>19</v>
      </c>
      <c r="C77" s="5" t="s">
        <v>75</v>
      </c>
      <c r="D77" s="7">
        <v>2842456</v>
      </c>
      <c r="E77" s="30">
        <v>2.2373915374591551</v>
      </c>
      <c r="F77" s="7">
        <v>6359687</v>
      </c>
      <c r="G77" s="7">
        <v>3708</v>
      </c>
      <c r="H77" s="30">
        <f t="shared" si="7"/>
        <v>2.5709277238403452</v>
      </c>
      <c r="I77" s="7">
        <v>9533</v>
      </c>
      <c r="J77" s="7">
        <v>6578</v>
      </c>
      <c r="K77" s="30">
        <v>2.3388567953785344</v>
      </c>
      <c r="L77" s="7">
        <v>15385</v>
      </c>
      <c r="M77" s="7">
        <f t="shared" si="8"/>
        <v>2845326</v>
      </c>
      <c r="N77" s="7">
        <f t="shared" si="9"/>
        <v>6365539</v>
      </c>
      <c r="O77" s="44">
        <f t="shared" si="10"/>
        <v>2.2371914501185453</v>
      </c>
      <c r="P77" s="27"/>
    </row>
    <row r="78" spans="2:16" x14ac:dyDescent="0.4">
      <c r="B78" s="6">
        <v>20</v>
      </c>
      <c r="C78" s="5" t="s">
        <v>76</v>
      </c>
      <c r="D78" s="7">
        <v>336277</v>
      </c>
      <c r="E78" s="30">
        <v>1.3037376924380792</v>
      </c>
      <c r="F78" s="7">
        <v>438417</v>
      </c>
      <c r="G78" s="7">
        <v>0</v>
      </c>
      <c r="H78" s="30" t="s">
        <v>46</v>
      </c>
      <c r="I78" s="7">
        <v>0</v>
      </c>
      <c r="J78" s="7">
        <v>0</v>
      </c>
      <c r="K78" s="30" t="s">
        <v>45</v>
      </c>
      <c r="L78" s="7">
        <v>0</v>
      </c>
      <c r="M78" s="7">
        <f t="shared" si="8"/>
        <v>336277</v>
      </c>
      <c r="N78" s="7">
        <f t="shared" si="9"/>
        <v>438417</v>
      </c>
      <c r="O78" s="44">
        <f t="shared" si="10"/>
        <v>1.3037376924380792</v>
      </c>
      <c r="P78" s="27"/>
    </row>
    <row r="79" spans="2:16" ht="19.5" thickBot="1" x14ac:dyDescent="0.45">
      <c r="B79" s="11">
        <v>21</v>
      </c>
      <c r="C79" s="12" t="s">
        <v>77</v>
      </c>
      <c r="D79" s="21">
        <v>953083.99999999988</v>
      </c>
      <c r="E79" s="31">
        <v>1.1112325881034621</v>
      </c>
      <c r="F79" s="21">
        <v>1059098</v>
      </c>
      <c r="G79" s="21">
        <v>80488</v>
      </c>
      <c r="H79" s="31">
        <f t="shared" si="7"/>
        <v>1.1400084484643673</v>
      </c>
      <c r="I79" s="21">
        <v>91757</v>
      </c>
      <c r="J79" s="21">
        <v>41388</v>
      </c>
      <c r="K79" s="31">
        <v>1.139533198028414</v>
      </c>
      <c r="L79" s="21">
        <v>47163</v>
      </c>
      <c r="M79" s="21">
        <f t="shared" si="8"/>
        <v>913983.99999999988</v>
      </c>
      <c r="N79" s="21">
        <f t="shared" si="9"/>
        <v>1014504</v>
      </c>
      <c r="O79" s="45">
        <f t="shared" si="10"/>
        <v>1.1099800434143268</v>
      </c>
      <c r="P79" s="27"/>
    </row>
    <row r="80" spans="2:16" ht="19.5" thickTop="1" x14ac:dyDescent="0.4">
      <c r="B80" s="6" t="s">
        <v>78</v>
      </c>
    </row>
  </sheetData>
  <sheetProtection password="F1C4" sheet="1" objects="1" scenarios="1"/>
  <mergeCells count="12">
    <mergeCell ref="D57:F57"/>
    <mergeCell ref="G57:I57"/>
    <mergeCell ref="J57:L57"/>
    <mergeCell ref="M57:O57"/>
    <mergeCell ref="D5:F5"/>
    <mergeCell ref="J5:L5"/>
    <mergeCell ref="M5:O5"/>
    <mergeCell ref="D31:F31"/>
    <mergeCell ref="J31:L31"/>
    <mergeCell ref="M31:O31"/>
    <mergeCell ref="G5:I5"/>
    <mergeCell ref="G31:I31"/>
  </mergeCells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G28"/>
  <sheetViews>
    <sheetView showGridLines="0" workbookViewId="0"/>
  </sheetViews>
  <sheetFormatPr defaultRowHeight="18.75" x14ac:dyDescent="0.4"/>
  <cols>
    <col min="2" max="2" width="3.5" bestFit="1" customWidth="1"/>
    <col min="3" max="3" width="23.5" bestFit="1" customWidth="1"/>
    <col min="4" max="7" width="10.625" customWidth="1"/>
  </cols>
  <sheetData>
    <row r="2" spans="2:7" x14ac:dyDescent="0.4">
      <c r="B2" t="s">
        <v>173</v>
      </c>
    </row>
    <row r="3" spans="2:7" ht="19.5" thickBot="1" x14ac:dyDescent="0.45"/>
    <row r="4" spans="2:7" ht="19.5" thickTop="1" x14ac:dyDescent="0.4">
      <c r="B4" s="10"/>
      <c r="C4" s="10"/>
      <c r="D4" s="18" t="s">
        <v>22</v>
      </c>
      <c r="E4" s="18" t="s">
        <v>23</v>
      </c>
      <c r="F4" s="18" t="s">
        <v>24</v>
      </c>
      <c r="G4" s="18" t="s">
        <v>25</v>
      </c>
    </row>
    <row r="5" spans="2:7" x14ac:dyDescent="0.4">
      <c r="B5" s="13">
        <v>1</v>
      </c>
      <c r="C5" s="14" t="s">
        <v>58</v>
      </c>
      <c r="D5" s="70">
        <v>2702039.0941040083</v>
      </c>
      <c r="E5" s="70">
        <v>2632920.6202656953</v>
      </c>
      <c r="F5" s="70">
        <v>4399687.47889568</v>
      </c>
      <c r="G5" s="70">
        <v>4488889.0000000019</v>
      </c>
    </row>
    <row r="6" spans="2:7" x14ac:dyDescent="0.4">
      <c r="B6" s="6">
        <v>2</v>
      </c>
      <c r="C6" s="5" t="s">
        <v>59</v>
      </c>
      <c r="D6" s="70">
        <v>139611.39773944349</v>
      </c>
      <c r="E6" s="70">
        <v>194257.80984537894</v>
      </c>
      <c r="F6" s="70">
        <v>244587.94496227457</v>
      </c>
      <c r="G6" s="70">
        <v>610080</v>
      </c>
    </row>
    <row r="7" spans="2:7" x14ac:dyDescent="0.4">
      <c r="B7" s="6">
        <v>3</v>
      </c>
      <c r="C7" s="5" t="s">
        <v>60</v>
      </c>
      <c r="D7" s="70">
        <v>-291607.53561363113</v>
      </c>
      <c r="E7" s="70">
        <v>483716.8846390848</v>
      </c>
      <c r="F7" s="70">
        <v>1171413.0479666358</v>
      </c>
      <c r="G7" s="70">
        <v>2633662.9999999981</v>
      </c>
    </row>
    <row r="8" spans="2:7" x14ac:dyDescent="0.4">
      <c r="B8" s="6">
        <v>4</v>
      </c>
      <c r="C8" s="5" t="s">
        <v>61</v>
      </c>
      <c r="D8" s="70">
        <v>-142825.91425118665</v>
      </c>
      <c r="E8" s="70">
        <v>-139496.04325730354</v>
      </c>
      <c r="F8" s="70">
        <v>559785.80563912913</v>
      </c>
      <c r="G8" s="70">
        <v>1603239</v>
      </c>
    </row>
    <row r="9" spans="2:7" x14ac:dyDescent="0.4">
      <c r="B9" s="6">
        <v>5</v>
      </c>
      <c r="C9" s="5" t="s">
        <v>62</v>
      </c>
      <c r="D9" s="70">
        <v>365867.99145168369</v>
      </c>
      <c r="E9" s="70">
        <v>315119.27315349184</v>
      </c>
      <c r="F9" s="70">
        <v>297716.26883038145</v>
      </c>
      <c r="G9" s="70">
        <v>960061</v>
      </c>
    </row>
    <row r="10" spans="2:7" x14ac:dyDescent="0.4">
      <c r="B10" s="6">
        <v>6</v>
      </c>
      <c r="C10" s="5" t="s">
        <v>63</v>
      </c>
      <c r="D10" s="70">
        <v>-21885.612911427794</v>
      </c>
      <c r="E10" s="70">
        <v>41668.964137867035</v>
      </c>
      <c r="F10" s="70">
        <v>145425.76631112781</v>
      </c>
      <c r="G10" s="70">
        <v>666665.00000000023</v>
      </c>
    </row>
    <row r="11" spans="2:7" x14ac:dyDescent="0.4">
      <c r="B11" s="6">
        <v>7</v>
      </c>
      <c r="C11" s="5" t="s">
        <v>64</v>
      </c>
      <c r="D11" s="70">
        <v>-57066.480428228126</v>
      </c>
      <c r="E11" s="70">
        <v>14938.766437206315</v>
      </c>
      <c r="F11" s="70">
        <v>125513.90826595679</v>
      </c>
      <c r="G11" s="70">
        <v>825148.00000000023</v>
      </c>
    </row>
    <row r="12" spans="2:7" x14ac:dyDescent="0.4">
      <c r="B12" s="6">
        <v>8</v>
      </c>
      <c r="C12" s="5" t="s">
        <v>65</v>
      </c>
      <c r="D12" s="70">
        <v>-30715.010882918847</v>
      </c>
      <c r="E12" s="70">
        <v>-10351.692941141519</v>
      </c>
      <c r="F12" s="70">
        <v>26737.591401249985</v>
      </c>
      <c r="G12" s="70">
        <v>310699.99999999988</v>
      </c>
    </row>
    <row r="13" spans="2:7" x14ac:dyDescent="0.4">
      <c r="B13" s="6">
        <v>9</v>
      </c>
      <c r="C13" s="5" t="s">
        <v>66</v>
      </c>
      <c r="D13" s="70">
        <v>-164870.34785622562</v>
      </c>
      <c r="E13" s="70">
        <v>10107.113544241292</v>
      </c>
      <c r="F13" s="70">
        <v>242081.44450142281</v>
      </c>
      <c r="G13" s="70">
        <v>3281960</v>
      </c>
    </row>
    <row r="14" spans="2:7" x14ac:dyDescent="0.4">
      <c r="B14" s="6">
        <v>10</v>
      </c>
      <c r="C14" s="5" t="s">
        <v>67</v>
      </c>
      <c r="D14" s="70">
        <v>150831.64406086653</v>
      </c>
      <c r="E14" s="70">
        <v>50162.242979885428</v>
      </c>
      <c r="F14" s="70">
        <v>253048.23538871581</v>
      </c>
      <c r="G14" s="70">
        <v>1030569.0000000007</v>
      </c>
    </row>
    <row r="15" spans="2:7" x14ac:dyDescent="0.4">
      <c r="B15" s="6">
        <v>11</v>
      </c>
      <c r="C15" s="5" t="s">
        <v>68</v>
      </c>
      <c r="D15" s="70">
        <v>371942.72506984335</v>
      </c>
      <c r="E15" s="70">
        <v>3454.5971232268494</v>
      </c>
      <c r="F15" s="70">
        <v>614075.6340810284</v>
      </c>
      <c r="G15" s="70">
        <v>4205285</v>
      </c>
    </row>
    <row r="16" spans="2:7" x14ac:dyDescent="0.4">
      <c r="B16" s="6">
        <v>12</v>
      </c>
      <c r="C16" s="5" t="s">
        <v>69</v>
      </c>
      <c r="D16" s="70">
        <v>360117.65641693136</v>
      </c>
      <c r="E16" s="70">
        <v>121207.30645753496</v>
      </c>
      <c r="F16" s="70">
        <v>1367595.0719697103</v>
      </c>
      <c r="G16" s="70">
        <v>8430462</v>
      </c>
    </row>
    <row r="17" spans="2:7" x14ac:dyDescent="0.4">
      <c r="B17" s="6">
        <v>13</v>
      </c>
      <c r="C17" s="5" t="s">
        <v>70</v>
      </c>
      <c r="D17" s="70">
        <v>16721.233325761204</v>
      </c>
      <c r="E17" s="70">
        <v>9872.4022255491582</v>
      </c>
      <c r="F17" s="70">
        <v>37783.008238164766</v>
      </c>
      <c r="G17" s="70">
        <v>752354.99999999953</v>
      </c>
    </row>
    <row r="18" spans="2:7" x14ac:dyDescent="0.4">
      <c r="B18" s="6">
        <v>14</v>
      </c>
      <c r="C18" s="5" t="s">
        <v>71</v>
      </c>
      <c r="D18" s="70">
        <v>316788.55850553117</v>
      </c>
      <c r="E18" s="70">
        <v>206424.46350271231</v>
      </c>
      <c r="F18" s="70">
        <v>1884973.2848396683</v>
      </c>
      <c r="G18" s="70">
        <v>5723691</v>
      </c>
    </row>
    <row r="19" spans="2:7" x14ac:dyDescent="0.4">
      <c r="B19" s="6">
        <v>15</v>
      </c>
      <c r="C19" s="5" t="s">
        <v>72</v>
      </c>
      <c r="D19" s="70">
        <v>276414.14405501314</v>
      </c>
      <c r="E19" s="70">
        <v>88616.239381774503</v>
      </c>
      <c r="F19" s="70">
        <v>634119.38493079913</v>
      </c>
      <c r="G19" s="70">
        <v>1721691</v>
      </c>
    </row>
    <row r="20" spans="2:7" x14ac:dyDescent="0.4">
      <c r="B20" s="6">
        <v>16</v>
      </c>
      <c r="C20" s="5" t="s">
        <v>48</v>
      </c>
      <c r="D20" s="70">
        <v>2350928.3962752791</v>
      </c>
      <c r="E20" s="70">
        <v>1270680.9050735482</v>
      </c>
      <c r="F20" s="70">
        <v>6232740.1889676172</v>
      </c>
      <c r="G20" s="70">
        <v>18584713.000000004</v>
      </c>
    </row>
    <row r="21" spans="2:7" x14ac:dyDescent="0.4">
      <c r="B21" s="6">
        <v>17</v>
      </c>
      <c r="C21" s="5" t="s">
        <v>73</v>
      </c>
      <c r="D21" s="70">
        <v>257065.37217631558</v>
      </c>
      <c r="E21" s="70">
        <v>970232.07353792503</v>
      </c>
      <c r="F21" s="70">
        <v>1775338.3529386553</v>
      </c>
      <c r="G21" s="70">
        <v>4972811</v>
      </c>
    </row>
    <row r="22" spans="2:7" x14ac:dyDescent="0.4">
      <c r="B22" s="6">
        <v>18</v>
      </c>
      <c r="C22" s="5" t="s">
        <v>74</v>
      </c>
      <c r="D22" s="70">
        <v>1789549.062757388</v>
      </c>
      <c r="E22" s="70">
        <v>1850548.8604665548</v>
      </c>
      <c r="F22" s="70">
        <v>2364847</v>
      </c>
      <c r="G22" s="70">
        <v>2165676</v>
      </c>
    </row>
    <row r="23" spans="2:7" x14ac:dyDescent="0.4">
      <c r="B23" s="6">
        <v>19</v>
      </c>
      <c r="C23" s="5" t="s">
        <v>75</v>
      </c>
      <c r="D23" s="70">
        <v>1019001.7792565718</v>
      </c>
      <c r="E23" s="70">
        <v>2062192.1362856813</v>
      </c>
      <c r="F23" s="70">
        <v>4478301.5532299196</v>
      </c>
      <c r="G23" s="70">
        <v>8403037</v>
      </c>
    </row>
    <row r="24" spans="2:7" x14ac:dyDescent="0.4">
      <c r="B24" s="6">
        <v>20</v>
      </c>
      <c r="C24" s="5" t="s">
        <v>76</v>
      </c>
      <c r="D24" s="70">
        <v>-33291.571622433665</v>
      </c>
      <c r="E24" s="70">
        <v>-13005.596366881306</v>
      </c>
      <c r="F24" s="70">
        <v>-25150.046790284279</v>
      </c>
      <c r="G24" s="70">
        <v>0</v>
      </c>
    </row>
    <row r="25" spans="2:7" x14ac:dyDescent="0.4">
      <c r="B25" s="6">
        <v>21</v>
      </c>
      <c r="C25" s="5" t="s">
        <v>77</v>
      </c>
      <c r="D25" s="70">
        <v>319256.17665035813</v>
      </c>
      <c r="E25" s="70">
        <v>384162.54970999202</v>
      </c>
      <c r="F25" s="70">
        <v>-191007.47040987783</v>
      </c>
      <c r="G25" s="70">
        <v>1549030.0000000012</v>
      </c>
    </row>
    <row r="26" spans="2:7" x14ac:dyDescent="0.4">
      <c r="B26" s="13"/>
      <c r="C26" s="14" t="s">
        <v>82</v>
      </c>
      <c r="D26" s="71">
        <f>SUM(D5:D23)</f>
        <v>9407908.1532510165</v>
      </c>
      <c r="E26" s="71">
        <f t="shared" ref="E26:G26" si="0">SUM(E5:E23)</f>
        <v>10176272.922858912</v>
      </c>
      <c r="F26" s="71">
        <f t="shared" si="0"/>
        <v>26855770.971358139</v>
      </c>
      <c r="G26" s="71">
        <f t="shared" si="0"/>
        <v>71370695</v>
      </c>
    </row>
    <row r="27" spans="2:7" ht="19.5" thickBot="1" x14ac:dyDescent="0.45">
      <c r="B27" s="11"/>
      <c r="C27" s="68" t="s">
        <v>83</v>
      </c>
      <c r="D27" s="60">
        <f t="shared" ref="D27:F27" si="1">SUM(D5:D25)</f>
        <v>9693872.7582789417</v>
      </c>
      <c r="E27" s="60">
        <f t="shared" si="1"/>
        <v>10547429.876202025</v>
      </c>
      <c r="F27" s="60">
        <f t="shared" si="1"/>
        <v>26639613.454157978</v>
      </c>
      <c r="G27" s="60">
        <f>SUM(G5:G25)</f>
        <v>72919725</v>
      </c>
    </row>
    <row r="28" spans="2:7" ht="19.5" thickTop="1" x14ac:dyDescent="0.4"/>
  </sheetData>
  <sheetProtection password="F1C4"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D26:G26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J11"/>
  <sheetViews>
    <sheetView showGridLines="0" workbookViewId="0"/>
  </sheetViews>
  <sheetFormatPr defaultRowHeight="18.75" x14ac:dyDescent="0.4"/>
  <cols>
    <col min="2" max="2" width="3" bestFit="1" customWidth="1"/>
    <col min="3" max="3" width="15.125" bestFit="1" customWidth="1"/>
    <col min="4" max="6" width="10.375" customWidth="1"/>
    <col min="7" max="7" width="17.75" bestFit="1" customWidth="1"/>
  </cols>
  <sheetData>
    <row r="2" spans="2:10" x14ac:dyDescent="0.4">
      <c r="B2" t="s">
        <v>174</v>
      </c>
    </row>
    <row r="3" spans="2:10" ht="19.5" thickBot="1" x14ac:dyDescent="0.45">
      <c r="D3" s="1"/>
      <c r="E3" s="1"/>
    </row>
    <row r="4" spans="2:10" ht="38.25" thickTop="1" x14ac:dyDescent="0.4">
      <c r="B4" s="18"/>
      <c r="C4" s="18"/>
      <c r="D4" s="61" t="s">
        <v>84</v>
      </c>
      <c r="E4" s="90" t="s">
        <v>85</v>
      </c>
      <c r="F4" s="61" t="s">
        <v>86</v>
      </c>
      <c r="G4" s="62" t="s">
        <v>87</v>
      </c>
    </row>
    <row r="5" spans="2:10" x14ac:dyDescent="0.4">
      <c r="B5" s="6">
        <v>1</v>
      </c>
      <c r="C5" s="5" t="s">
        <v>88</v>
      </c>
      <c r="D5" s="59">
        <v>1631</v>
      </c>
      <c r="E5" s="59">
        <v>1108782</v>
      </c>
      <c r="F5" s="59">
        <v>-168772</v>
      </c>
      <c r="G5" s="64" t="s">
        <v>46</v>
      </c>
      <c r="J5" s="27"/>
    </row>
    <row r="6" spans="2:10" x14ac:dyDescent="0.4">
      <c r="B6" s="6">
        <v>2</v>
      </c>
      <c r="C6" s="5" t="s">
        <v>89</v>
      </c>
      <c r="D6" s="59">
        <v>276513</v>
      </c>
      <c r="E6" s="59">
        <v>295081</v>
      </c>
      <c r="F6" s="59">
        <v>-252470</v>
      </c>
      <c r="G6" s="63">
        <f>(1/(187.3/93.8))</f>
        <v>0.50080085424452747</v>
      </c>
      <c r="J6" s="27"/>
    </row>
    <row r="7" spans="2:10" x14ac:dyDescent="0.4">
      <c r="B7" s="6">
        <v>3</v>
      </c>
      <c r="C7" s="5" t="s">
        <v>90</v>
      </c>
      <c r="D7" s="59">
        <v>0</v>
      </c>
      <c r="E7" s="59">
        <v>29465</v>
      </c>
      <c r="F7" s="59">
        <v>-29465</v>
      </c>
      <c r="G7" s="65" t="s">
        <v>45</v>
      </c>
      <c r="J7" s="27"/>
    </row>
    <row r="8" spans="2:10" x14ac:dyDescent="0.4">
      <c r="B8" s="6">
        <v>4</v>
      </c>
      <c r="C8" s="5" t="s">
        <v>91</v>
      </c>
      <c r="D8" s="59">
        <v>0</v>
      </c>
      <c r="E8" s="59">
        <v>19746</v>
      </c>
      <c r="F8" s="59">
        <v>-16164</v>
      </c>
      <c r="G8" s="65" t="s">
        <v>45</v>
      </c>
      <c r="J8" s="27"/>
    </row>
    <row r="9" spans="2:10" x14ac:dyDescent="0.4">
      <c r="B9" s="6">
        <v>5</v>
      </c>
      <c r="C9" s="5" t="s">
        <v>92</v>
      </c>
      <c r="D9" s="59">
        <v>46</v>
      </c>
      <c r="E9" s="59">
        <v>169765</v>
      </c>
      <c r="F9" s="59">
        <v>-6841</v>
      </c>
      <c r="G9" s="65" t="s">
        <v>45</v>
      </c>
      <c r="J9" s="27"/>
    </row>
    <row r="10" spans="2:10" ht="19.5" thickBot="1" x14ac:dyDescent="0.45">
      <c r="B10" s="11">
        <v>6</v>
      </c>
      <c r="C10" s="12" t="s">
        <v>93</v>
      </c>
      <c r="D10" s="60">
        <v>0</v>
      </c>
      <c r="E10" s="60">
        <v>201211</v>
      </c>
      <c r="F10" s="60">
        <v>-1615</v>
      </c>
      <c r="G10" s="66" t="s">
        <v>45</v>
      </c>
      <c r="J10" s="27"/>
    </row>
    <row r="11" spans="2:10" ht="19.5" thickTop="1" x14ac:dyDescent="0.4">
      <c r="B11" t="s">
        <v>94</v>
      </c>
    </row>
  </sheetData>
  <sheetProtection password="F1C4"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K31"/>
  <sheetViews>
    <sheetView showGridLines="0" workbookViewId="0"/>
  </sheetViews>
  <sheetFormatPr defaultRowHeight="18.75" x14ac:dyDescent="0.4"/>
  <cols>
    <col min="2" max="2" width="3.5" bestFit="1" customWidth="1"/>
    <col min="3" max="3" width="23.5" bestFit="1" customWidth="1"/>
    <col min="4" max="7" width="10.625" customWidth="1"/>
  </cols>
  <sheetData>
    <row r="2" spans="2:11" x14ac:dyDescent="0.4">
      <c r="B2" t="s">
        <v>175</v>
      </c>
    </row>
    <row r="3" spans="2:11" ht="19.5" thickBot="1" x14ac:dyDescent="0.45"/>
    <row r="4" spans="2:11" ht="19.5" thickTop="1" x14ac:dyDescent="0.4">
      <c r="B4" s="10"/>
      <c r="C4" s="10"/>
      <c r="D4" s="18" t="s">
        <v>22</v>
      </c>
      <c r="E4" s="18" t="s">
        <v>23</v>
      </c>
      <c r="F4" s="18" t="s">
        <v>24</v>
      </c>
      <c r="G4" s="18" t="s">
        <v>25</v>
      </c>
    </row>
    <row r="5" spans="2:11" x14ac:dyDescent="0.4">
      <c r="B5" s="13">
        <v>1</v>
      </c>
      <c r="C5" s="14" t="s">
        <v>58</v>
      </c>
      <c r="D5" s="47">
        <v>3100970.2171552721</v>
      </c>
      <c r="E5" s="47">
        <v>3021709.0427587032</v>
      </c>
      <c r="F5" s="47">
        <v>4587630.7073146477</v>
      </c>
      <c r="G5" s="47">
        <v>4488889</v>
      </c>
      <c r="J5" s="69"/>
      <c r="K5" s="69"/>
    </row>
    <row r="6" spans="2:11" x14ac:dyDescent="0.4">
      <c r="B6" s="6">
        <v>2</v>
      </c>
      <c r="C6" s="5" t="s">
        <v>59</v>
      </c>
      <c r="D6" s="47">
        <v>130527.53736495726</v>
      </c>
      <c r="E6" s="47">
        <v>232325.77656681908</v>
      </c>
      <c r="F6" s="47">
        <v>257620.06882392624</v>
      </c>
      <c r="G6" s="47">
        <v>610080</v>
      </c>
      <c r="J6" s="69"/>
      <c r="K6" s="69"/>
    </row>
    <row r="7" spans="2:11" x14ac:dyDescent="0.4">
      <c r="B7" s="6">
        <v>3</v>
      </c>
      <c r="C7" s="5" t="s">
        <v>60</v>
      </c>
      <c r="D7" s="47">
        <v>102069.03433935645</v>
      </c>
      <c r="E7" s="47">
        <v>547999.97449554189</v>
      </c>
      <c r="F7" s="47">
        <v>1291803.9950387084</v>
      </c>
      <c r="G7" s="47">
        <v>2633663</v>
      </c>
      <c r="J7" s="69"/>
      <c r="K7" s="69"/>
    </row>
    <row r="8" spans="2:11" x14ac:dyDescent="0.4">
      <c r="B8" s="6">
        <v>4</v>
      </c>
      <c r="C8" s="5" t="s">
        <v>61</v>
      </c>
      <c r="D8" s="47">
        <v>180426.33074628396</v>
      </c>
      <c r="E8" s="47">
        <v>93613.505168681339</v>
      </c>
      <c r="F8" s="47">
        <v>599889.35691877909</v>
      </c>
      <c r="G8" s="47">
        <v>1603239</v>
      </c>
      <c r="J8" s="69"/>
      <c r="K8" s="69"/>
    </row>
    <row r="9" spans="2:11" x14ac:dyDescent="0.4">
      <c r="B9" s="6">
        <v>5</v>
      </c>
      <c r="C9" s="5" t="s">
        <v>62</v>
      </c>
      <c r="D9" s="47">
        <v>1404371.2200087137</v>
      </c>
      <c r="E9" s="47">
        <v>924368.4772034887</v>
      </c>
      <c r="F9" s="47">
        <v>314035.06160376308</v>
      </c>
      <c r="G9" s="47">
        <v>960061</v>
      </c>
      <c r="J9" s="69"/>
      <c r="K9" s="69"/>
    </row>
    <row r="10" spans="2:11" x14ac:dyDescent="0.4">
      <c r="B10" s="6">
        <v>6</v>
      </c>
      <c r="C10" s="5" t="s">
        <v>63</v>
      </c>
      <c r="D10" s="47">
        <v>3116.2630157723424</v>
      </c>
      <c r="E10" s="47">
        <v>64432.696369953912</v>
      </c>
      <c r="F10" s="47">
        <v>150722.18594434974</v>
      </c>
      <c r="G10" s="47">
        <v>666665</v>
      </c>
      <c r="J10" s="69"/>
      <c r="K10" s="69"/>
    </row>
    <row r="11" spans="2:11" x14ac:dyDescent="0.4">
      <c r="B11" s="6">
        <v>7</v>
      </c>
      <c r="C11" s="5" t="s">
        <v>64</v>
      </c>
      <c r="D11" s="47">
        <v>2788.5710861775851</v>
      </c>
      <c r="E11" s="47">
        <v>24589.412202601383</v>
      </c>
      <c r="F11" s="47">
        <v>144280.85762890818</v>
      </c>
      <c r="G11" s="47">
        <v>825148</v>
      </c>
      <c r="J11" s="69"/>
      <c r="K11" s="69"/>
    </row>
    <row r="12" spans="2:11" x14ac:dyDescent="0.4">
      <c r="B12" s="6">
        <v>8</v>
      </c>
      <c r="C12" s="5" t="s">
        <v>65</v>
      </c>
      <c r="D12" s="47">
        <v>245.30863021208188</v>
      </c>
      <c r="E12" s="47">
        <v>43824.639904032432</v>
      </c>
      <c r="F12" s="47">
        <v>59167.108276095583</v>
      </c>
      <c r="G12" s="47">
        <v>310700</v>
      </c>
      <c r="J12" s="69"/>
      <c r="K12" s="69"/>
    </row>
    <row r="13" spans="2:11" x14ac:dyDescent="0.4">
      <c r="B13" s="6">
        <v>9</v>
      </c>
      <c r="C13" s="5" t="s">
        <v>66</v>
      </c>
      <c r="D13" s="47">
        <v>18338.14901139653</v>
      </c>
      <c r="E13" s="47">
        <v>117637.6904777443</v>
      </c>
      <c r="F13" s="47">
        <v>435714.0014097942</v>
      </c>
      <c r="G13" s="47">
        <v>3281960</v>
      </c>
      <c r="J13" s="69"/>
      <c r="K13" s="69"/>
    </row>
    <row r="14" spans="2:11" x14ac:dyDescent="0.4">
      <c r="B14" s="6">
        <v>10</v>
      </c>
      <c r="C14" s="5" t="s">
        <v>67</v>
      </c>
      <c r="D14" s="47">
        <v>153486.4440554769</v>
      </c>
      <c r="E14" s="47">
        <v>77122.43224155833</v>
      </c>
      <c r="F14" s="47">
        <v>276957.88866533706</v>
      </c>
      <c r="G14" s="47">
        <v>1030569</v>
      </c>
      <c r="J14" s="69"/>
      <c r="K14" s="69"/>
    </row>
    <row r="15" spans="2:11" x14ac:dyDescent="0.4">
      <c r="B15" s="6">
        <v>11</v>
      </c>
      <c r="C15" s="5" t="s">
        <v>68</v>
      </c>
      <c r="D15" s="47">
        <v>512512.26989772602</v>
      </c>
      <c r="E15" s="47">
        <v>332173.23327723256</v>
      </c>
      <c r="F15" s="47">
        <v>663018.09128247376</v>
      </c>
      <c r="G15" s="47">
        <v>4205285</v>
      </c>
      <c r="J15" s="69"/>
      <c r="K15" s="69"/>
    </row>
    <row r="16" spans="2:11" x14ac:dyDescent="0.4">
      <c r="B16" s="6">
        <v>12</v>
      </c>
      <c r="C16" s="5" t="s">
        <v>69</v>
      </c>
      <c r="D16" s="47">
        <v>302615.56309748959</v>
      </c>
      <c r="E16" s="47">
        <v>170964.84873728431</v>
      </c>
      <c r="F16" s="47">
        <v>1540451.6264974158</v>
      </c>
      <c r="G16" s="47">
        <v>8430462</v>
      </c>
      <c r="J16" s="69"/>
      <c r="K16" s="69"/>
    </row>
    <row r="17" spans="2:11" x14ac:dyDescent="0.4">
      <c r="B17" s="6">
        <v>13</v>
      </c>
      <c r="C17" s="5" t="s">
        <v>70</v>
      </c>
      <c r="D17" s="47">
        <v>38615.424773849532</v>
      </c>
      <c r="E17" s="47">
        <v>26122.657696299029</v>
      </c>
      <c r="F17" s="47">
        <v>70052.001296709481</v>
      </c>
      <c r="G17" s="47">
        <v>752355</v>
      </c>
      <c r="J17" s="69"/>
      <c r="K17" s="69"/>
    </row>
    <row r="18" spans="2:11" x14ac:dyDescent="0.4">
      <c r="B18" s="6">
        <v>14</v>
      </c>
      <c r="C18" s="5" t="s">
        <v>71</v>
      </c>
      <c r="D18" s="47">
        <v>447291.56332478457</v>
      </c>
      <c r="E18" s="47">
        <v>310762.2236317129</v>
      </c>
      <c r="F18" s="47">
        <v>1988086.1882801193</v>
      </c>
      <c r="G18" s="47">
        <v>5723691</v>
      </c>
      <c r="I18" s="69"/>
      <c r="J18" s="69"/>
      <c r="K18" s="69"/>
    </row>
    <row r="19" spans="2:11" x14ac:dyDescent="0.4">
      <c r="B19" s="6">
        <v>15</v>
      </c>
      <c r="C19" s="5" t="s">
        <v>72</v>
      </c>
      <c r="D19" s="47">
        <v>290651.23313047667</v>
      </c>
      <c r="E19" s="47">
        <v>99751.159567132054</v>
      </c>
      <c r="F19" s="47">
        <v>643613.29737805238</v>
      </c>
      <c r="G19" s="47">
        <v>1721691</v>
      </c>
      <c r="I19" s="69"/>
      <c r="J19" s="69"/>
      <c r="K19" s="69"/>
    </row>
    <row r="20" spans="2:11" x14ac:dyDescent="0.4">
      <c r="B20" s="6">
        <v>16</v>
      </c>
      <c r="C20" s="5" t="s">
        <v>48</v>
      </c>
      <c r="D20" s="47">
        <v>2326440.2654893617</v>
      </c>
      <c r="E20" s="47">
        <v>1296700.925987229</v>
      </c>
      <c r="F20" s="47">
        <v>6407660.1931439014</v>
      </c>
      <c r="G20" s="47">
        <v>18584713</v>
      </c>
      <c r="I20" s="69"/>
      <c r="J20" s="69"/>
      <c r="K20" s="69"/>
    </row>
    <row r="21" spans="2:11" x14ac:dyDescent="0.4">
      <c r="B21" s="6">
        <v>17</v>
      </c>
      <c r="C21" s="5" t="s">
        <v>73</v>
      </c>
      <c r="D21" s="47">
        <v>203662.0906908031</v>
      </c>
      <c r="E21" s="47">
        <v>1012854.832482043</v>
      </c>
      <c r="F21" s="47">
        <v>1825963.6751043643</v>
      </c>
      <c r="G21" s="47">
        <v>4972811</v>
      </c>
      <c r="I21" s="69"/>
      <c r="J21" s="69"/>
      <c r="K21" s="69"/>
    </row>
    <row r="22" spans="2:11" x14ac:dyDescent="0.4">
      <c r="B22" s="6">
        <v>18</v>
      </c>
      <c r="C22" s="5" t="s">
        <v>74</v>
      </c>
      <c r="D22" s="47">
        <v>1676716.9276665889</v>
      </c>
      <c r="E22" s="47">
        <v>1733870.6517704716</v>
      </c>
      <c r="F22" s="47">
        <v>2215741.9870522521</v>
      </c>
      <c r="G22" s="47">
        <v>2165676</v>
      </c>
      <c r="I22" s="69"/>
      <c r="J22" s="69"/>
      <c r="K22" s="69"/>
    </row>
    <row r="23" spans="2:11" x14ac:dyDescent="0.4">
      <c r="B23" s="6">
        <v>19</v>
      </c>
      <c r="C23" s="5" t="s">
        <v>75</v>
      </c>
      <c r="D23" s="47">
        <v>1216352.4076333144</v>
      </c>
      <c r="E23" s="47">
        <v>2510577.5511845015</v>
      </c>
      <c r="F23" s="47">
        <v>4730480.3641281025</v>
      </c>
      <c r="G23" s="47">
        <v>8403037</v>
      </c>
      <c r="I23" s="69"/>
      <c r="J23" s="69"/>
      <c r="K23" s="69"/>
    </row>
    <row r="24" spans="2:11" x14ac:dyDescent="0.4">
      <c r="B24" s="6">
        <v>20</v>
      </c>
      <c r="C24" s="5" t="s">
        <v>76</v>
      </c>
      <c r="D24" s="67" t="s">
        <v>46</v>
      </c>
      <c r="E24" s="67" t="s">
        <v>45</v>
      </c>
      <c r="F24" s="67" t="s">
        <v>45</v>
      </c>
      <c r="G24" s="67" t="s">
        <v>45</v>
      </c>
    </row>
    <row r="25" spans="2:11" x14ac:dyDescent="0.4">
      <c r="B25" s="6">
        <v>21</v>
      </c>
      <c r="C25" s="5" t="s">
        <v>77</v>
      </c>
      <c r="D25" s="67" t="s">
        <v>45</v>
      </c>
      <c r="E25" s="67" t="s">
        <v>45</v>
      </c>
      <c r="F25" s="67" t="s">
        <v>45</v>
      </c>
      <c r="G25" s="67" t="s">
        <v>45</v>
      </c>
    </row>
    <row r="26" spans="2:11" ht="19.5" thickBot="1" x14ac:dyDescent="0.45">
      <c r="B26" s="55"/>
      <c r="C26" s="56" t="s">
        <v>82</v>
      </c>
      <c r="D26" s="57">
        <f t="shared" ref="D26:F26" si="0">SUM(D5:D25)</f>
        <v>12111196.821118014</v>
      </c>
      <c r="E26" s="57">
        <f t="shared" si="0"/>
        <v>12641401.731723029</v>
      </c>
      <c r="F26" s="57">
        <f t="shared" si="0"/>
        <v>28202888.655787699</v>
      </c>
      <c r="G26" s="57">
        <f>SUM(G5:G25)</f>
        <v>71370695</v>
      </c>
    </row>
    <row r="27" spans="2:11" ht="19.5" thickTop="1" x14ac:dyDescent="0.4">
      <c r="B27" s="6"/>
      <c r="C27" s="37"/>
      <c r="D27" s="7"/>
      <c r="E27" s="7"/>
      <c r="F27" s="7"/>
      <c r="G27" s="7"/>
    </row>
    <row r="28" spans="2:11" x14ac:dyDescent="0.4">
      <c r="D28" s="47"/>
      <c r="E28" s="47"/>
      <c r="F28" s="47"/>
      <c r="G28" s="47"/>
    </row>
    <row r="30" spans="2:11" x14ac:dyDescent="0.4">
      <c r="E30" s="27"/>
      <c r="F30" s="27"/>
      <c r="G30" s="27"/>
    </row>
    <row r="31" spans="2:11" x14ac:dyDescent="0.4">
      <c r="E31" s="27"/>
      <c r="F31" s="27"/>
      <c r="G31" s="27"/>
    </row>
  </sheetData>
  <sheetProtection password="F1C4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M27"/>
  <sheetViews>
    <sheetView showGridLines="0" workbookViewId="0"/>
  </sheetViews>
  <sheetFormatPr defaultColWidth="9" defaultRowHeight="14.25" x14ac:dyDescent="0.4"/>
  <cols>
    <col min="1" max="1" width="9" style="288"/>
    <col min="2" max="2" width="6.375" style="288" customWidth="1"/>
    <col min="3" max="12" width="9" style="292"/>
    <col min="13" max="16384" width="9" style="288"/>
  </cols>
  <sheetData>
    <row r="1" spans="2:13" x14ac:dyDescent="0.4">
      <c r="B1" s="289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89"/>
    </row>
    <row r="2" spans="2:13" x14ac:dyDescent="0.4">
      <c r="B2" s="289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89"/>
    </row>
    <row r="3" spans="2:13" x14ac:dyDescent="0.4">
      <c r="B3" s="304" t="s">
        <v>333</v>
      </c>
      <c r="C3" s="305"/>
      <c r="D3" s="304"/>
      <c r="E3" s="306"/>
      <c r="F3" s="306"/>
      <c r="G3" s="306"/>
      <c r="H3" s="305"/>
      <c r="I3" s="305"/>
      <c r="J3" s="305"/>
      <c r="K3" s="305"/>
      <c r="L3" s="305"/>
    </row>
    <row r="4" spans="2:13" ht="15" thickBot="1" x14ac:dyDescent="0.45"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</row>
    <row r="5" spans="2:13" s="296" customFormat="1" ht="27" x14ac:dyDescent="0.4">
      <c r="B5" s="297" t="s">
        <v>322</v>
      </c>
      <c r="C5" s="295" t="s">
        <v>323</v>
      </c>
      <c r="D5" s="295" t="s">
        <v>324</v>
      </c>
      <c r="E5" s="295" t="s">
        <v>325</v>
      </c>
      <c r="F5" s="295" t="s">
        <v>326</v>
      </c>
      <c r="G5" s="295" t="s">
        <v>327</v>
      </c>
      <c r="H5" s="295" t="s">
        <v>328</v>
      </c>
      <c r="I5" s="295" t="s">
        <v>329</v>
      </c>
      <c r="J5" s="295" t="s">
        <v>330</v>
      </c>
      <c r="K5" s="295" t="s">
        <v>331</v>
      </c>
      <c r="L5" s="298" t="s">
        <v>332</v>
      </c>
    </row>
    <row r="6" spans="2:13" x14ac:dyDescent="0.4">
      <c r="B6" s="299">
        <v>1935</v>
      </c>
      <c r="C6" s="292">
        <v>100</v>
      </c>
      <c r="D6" s="292">
        <v>100</v>
      </c>
      <c r="E6" s="292">
        <v>100</v>
      </c>
      <c r="F6" s="292">
        <v>100</v>
      </c>
      <c r="G6" s="292">
        <v>100</v>
      </c>
      <c r="H6" s="292">
        <v>100</v>
      </c>
      <c r="I6" s="292">
        <v>100</v>
      </c>
      <c r="J6" s="292">
        <v>100</v>
      </c>
      <c r="K6" s="292">
        <v>100</v>
      </c>
      <c r="L6" s="292">
        <v>100</v>
      </c>
    </row>
    <row r="7" spans="2:13" x14ac:dyDescent="0.4">
      <c r="B7" s="299">
        <v>1936</v>
      </c>
      <c r="C7" s="292">
        <v>103.71717171717172</v>
      </c>
      <c r="D7" s="292">
        <v>102.10864084345634</v>
      </c>
      <c r="E7" s="292">
        <v>104.5346062052506</v>
      </c>
      <c r="F7" s="292">
        <v>106.5155807365439</v>
      </c>
      <c r="G7" s="292">
        <v>114.39182915506035</v>
      </c>
      <c r="H7" s="292">
        <v>110.79691516709511</v>
      </c>
      <c r="I7" s="292">
        <v>111.06014271151885</v>
      </c>
      <c r="J7" s="292">
        <v>104.23216444981863</v>
      </c>
      <c r="K7" s="292">
        <v>108.21643286573146</v>
      </c>
      <c r="L7" s="292">
        <v>106.24089042003446</v>
      </c>
    </row>
    <row r="8" spans="2:13" x14ac:dyDescent="0.4">
      <c r="B8" s="299">
        <v>1937</v>
      </c>
      <c r="C8" s="292">
        <v>105.77777777777777</v>
      </c>
      <c r="D8" s="292">
        <v>116.63992665597067</v>
      </c>
      <c r="E8" s="292">
        <v>111.45584725536992</v>
      </c>
      <c r="F8" s="292">
        <v>116.71388101983003</v>
      </c>
      <c r="G8" s="292">
        <v>138.81151346332405</v>
      </c>
      <c r="H8" s="292">
        <v>120.30848329048843</v>
      </c>
      <c r="I8" s="292">
        <v>111.41692150866463</v>
      </c>
      <c r="J8" s="292">
        <v>100.56428859330914</v>
      </c>
      <c r="K8" s="292">
        <v>119.23847695390781</v>
      </c>
      <c r="L8" s="292">
        <v>114.74758182059097</v>
      </c>
    </row>
    <row r="9" spans="2:13" x14ac:dyDescent="0.4">
      <c r="B9" s="299">
        <v>1938</v>
      </c>
      <c r="C9" s="292">
        <v>112.16161616161615</v>
      </c>
      <c r="D9" s="292">
        <v>112.12468484987394</v>
      </c>
      <c r="E9" s="292">
        <v>105.72792362768497</v>
      </c>
      <c r="F9" s="292">
        <v>109.3484419263456</v>
      </c>
      <c r="G9" s="292">
        <v>150.78922934076138</v>
      </c>
      <c r="H9" s="292">
        <v>106.16966580976863</v>
      </c>
      <c r="I9" s="292">
        <v>139.90825688073394</v>
      </c>
      <c r="J9" s="292">
        <v>137.56549778315195</v>
      </c>
      <c r="K9" s="292">
        <v>109.4188376753507</v>
      </c>
      <c r="L9" s="292">
        <v>124.9635616801378</v>
      </c>
    </row>
    <row r="10" spans="2:13" x14ac:dyDescent="0.4">
      <c r="B10" s="299">
        <v>1939</v>
      </c>
      <c r="C10" s="292">
        <v>113.97979797979798</v>
      </c>
      <c r="D10" s="292">
        <v>93.926197570479033</v>
      </c>
      <c r="E10" s="292">
        <v>132.69689737470168</v>
      </c>
      <c r="F10" s="292">
        <v>124.36260623229462</v>
      </c>
      <c r="G10" s="292">
        <v>158.17084493964717</v>
      </c>
      <c r="H10" s="292">
        <v>136.76092544987145</v>
      </c>
      <c r="I10" s="292">
        <v>163.65953109072376</v>
      </c>
      <c r="J10" s="292">
        <v>199.19387343812977</v>
      </c>
      <c r="K10" s="292">
        <v>123.04609218436873</v>
      </c>
      <c r="L10" s="292">
        <v>136.61057373790911</v>
      </c>
    </row>
    <row r="11" spans="2:13" x14ac:dyDescent="0.4">
      <c r="B11" s="299">
        <v>1940</v>
      </c>
      <c r="C11" s="292">
        <v>106.46464646464646</v>
      </c>
      <c r="D11" s="292">
        <v>79.165711666284665</v>
      </c>
      <c r="E11" s="292">
        <v>133.65155131264916</v>
      </c>
      <c r="F11" s="292">
        <v>125.77903682719547</v>
      </c>
      <c r="G11" s="292">
        <v>155.15320334261838</v>
      </c>
      <c r="H11" s="292">
        <v>140.10282776349615</v>
      </c>
      <c r="I11" s="292">
        <v>155.50458715596329</v>
      </c>
      <c r="J11" s="292">
        <v>224.94961708988313</v>
      </c>
      <c r="K11" s="292">
        <v>119.83967935871745</v>
      </c>
      <c r="L11" s="292">
        <v>133.89426262090899</v>
      </c>
    </row>
    <row r="12" spans="2:13" x14ac:dyDescent="0.4">
      <c r="B12" s="299">
        <v>1941</v>
      </c>
      <c r="C12" s="292">
        <v>93.616161616161619</v>
      </c>
      <c r="D12" s="292">
        <v>64.015585606234239</v>
      </c>
      <c r="E12" s="292">
        <v>136.51551312649164</v>
      </c>
      <c r="F12" s="292">
        <v>100.28328611898016</v>
      </c>
      <c r="G12" s="292">
        <v>153.94614670380687</v>
      </c>
      <c r="H12" s="292">
        <v>126.22107969151671</v>
      </c>
      <c r="I12" s="292">
        <v>149.59225280326197</v>
      </c>
      <c r="J12" s="292">
        <v>231.15679161628378</v>
      </c>
      <c r="K12" s="292">
        <v>97.99599198396794</v>
      </c>
      <c r="L12" s="292">
        <v>125.88445740029151</v>
      </c>
    </row>
    <row r="13" spans="2:13" x14ac:dyDescent="0.4">
      <c r="B13" s="299">
        <v>1942</v>
      </c>
      <c r="C13" s="292">
        <v>86.464646464646464</v>
      </c>
      <c r="D13" s="292">
        <v>50.584460233784093</v>
      </c>
      <c r="E13" s="292">
        <v>120.28639618138426</v>
      </c>
      <c r="F13" s="292">
        <v>104.24929178470255</v>
      </c>
      <c r="G13" s="292">
        <v>123.21262766945217</v>
      </c>
      <c r="H13" s="292">
        <v>104.88431876606683</v>
      </c>
      <c r="I13" s="292">
        <v>151.83486238532109</v>
      </c>
      <c r="J13" s="292">
        <v>222.45062474808543</v>
      </c>
      <c r="K13" s="292">
        <v>88.977955911823642</v>
      </c>
      <c r="L13" s="292">
        <v>114.09831721213727</v>
      </c>
    </row>
    <row r="14" spans="2:13" x14ac:dyDescent="0.4">
      <c r="B14" s="299">
        <v>1943</v>
      </c>
      <c r="C14" s="292">
        <v>74.222222222222229</v>
      </c>
      <c r="D14" s="292">
        <v>29.268851707540684</v>
      </c>
      <c r="E14" s="292">
        <v>99.761336515513122</v>
      </c>
      <c r="F14" s="292">
        <v>96.033994334277622</v>
      </c>
      <c r="G14" s="292">
        <v>105.29247910863511</v>
      </c>
      <c r="H14" s="292">
        <v>95.115681233933159</v>
      </c>
      <c r="I14" s="292">
        <v>163.55759429153923</v>
      </c>
      <c r="J14" s="292">
        <v>223.7404272470778</v>
      </c>
      <c r="K14" s="292">
        <v>74.549098196392777</v>
      </c>
      <c r="L14" s="292">
        <v>103.61733138995628</v>
      </c>
    </row>
    <row r="15" spans="2:13" x14ac:dyDescent="0.4">
      <c r="B15" s="299">
        <v>1944</v>
      </c>
      <c r="C15" s="292">
        <v>67.191919191919197</v>
      </c>
      <c r="D15" s="292">
        <v>17.419206967682786</v>
      </c>
      <c r="E15" s="292">
        <v>80.429594272076372</v>
      </c>
      <c r="F15" s="292">
        <v>55.807365439093481</v>
      </c>
      <c r="G15" s="292">
        <v>88.99721448467966</v>
      </c>
      <c r="H15" s="292">
        <v>75.578406169665811</v>
      </c>
      <c r="I15" s="292">
        <v>155.24974515800204</v>
      </c>
      <c r="J15" s="292">
        <v>240.74969770253932</v>
      </c>
      <c r="K15" s="292">
        <v>46.092184368737477</v>
      </c>
      <c r="L15" s="292">
        <v>95.117265138465612</v>
      </c>
    </row>
    <row r="16" spans="2:13" x14ac:dyDescent="0.4">
      <c r="B16" s="300">
        <v>1945</v>
      </c>
      <c r="C16" s="301">
        <v>45.737373737373737</v>
      </c>
      <c r="D16" s="301">
        <v>6.6468026587210645</v>
      </c>
      <c r="E16" s="301">
        <v>45.584725536992842</v>
      </c>
      <c r="F16" s="301">
        <v>17.847025495750707</v>
      </c>
      <c r="G16" s="301">
        <v>34.308263695450322</v>
      </c>
      <c r="H16" s="301">
        <v>28.791773778920309</v>
      </c>
      <c r="I16" s="301">
        <v>57.951070336391439</v>
      </c>
      <c r="J16" s="301">
        <v>104.5143087464732</v>
      </c>
      <c r="K16" s="301">
        <v>18.637274549098194</v>
      </c>
      <c r="L16" s="301">
        <v>42.082946866304496</v>
      </c>
    </row>
    <row r="17" spans="2:12" x14ac:dyDescent="0.4">
      <c r="B17" s="299">
        <v>1946</v>
      </c>
      <c r="C17" s="292">
        <v>46.707070707070706</v>
      </c>
      <c r="D17" s="292">
        <v>11.643364657345863</v>
      </c>
      <c r="E17" s="292">
        <v>51.073985680190923</v>
      </c>
      <c r="F17" s="292">
        <v>48.441926345609062</v>
      </c>
      <c r="G17" s="292">
        <v>21.402042711234913</v>
      </c>
      <c r="H17" s="292">
        <v>34.447300771208226</v>
      </c>
      <c r="I17" s="292">
        <v>20.642201834862387</v>
      </c>
      <c r="J17" s="292">
        <v>27.408303103587262</v>
      </c>
      <c r="K17" s="292">
        <v>21.442885771543086</v>
      </c>
      <c r="L17" s="292">
        <v>25.414071816615873</v>
      </c>
    </row>
    <row r="18" spans="2:12" x14ac:dyDescent="0.4">
      <c r="B18" s="299">
        <v>1947</v>
      </c>
      <c r="C18" s="292">
        <v>42.303030303030305</v>
      </c>
      <c r="D18" s="292">
        <v>15.608526243410498</v>
      </c>
      <c r="E18" s="292">
        <v>67.303102625298322</v>
      </c>
      <c r="F18" s="292">
        <v>74.220963172804531</v>
      </c>
      <c r="G18" s="292">
        <v>27.251624883936859</v>
      </c>
      <c r="H18" s="292">
        <v>42.159383033419026</v>
      </c>
      <c r="I18" s="292">
        <v>27.624872579001021</v>
      </c>
      <c r="J18" s="292">
        <v>32.889963724304714</v>
      </c>
      <c r="K18" s="292">
        <v>32.865731462925851</v>
      </c>
      <c r="L18" s="292">
        <v>30.104677355240494</v>
      </c>
    </row>
    <row r="19" spans="2:12" x14ac:dyDescent="0.4">
      <c r="B19" s="299">
        <v>1948</v>
      </c>
      <c r="C19" s="292">
        <v>51.636363636363633</v>
      </c>
      <c r="D19" s="292">
        <v>17.717167086866834</v>
      </c>
      <c r="E19" s="292">
        <v>78.042959427207634</v>
      </c>
      <c r="F19" s="292">
        <v>122.66288951841359</v>
      </c>
      <c r="G19" s="292">
        <v>38.393686165273913</v>
      </c>
      <c r="H19" s="292">
        <v>64.267352185089976</v>
      </c>
      <c r="I19" s="292">
        <v>42.201834862385326</v>
      </c>
      <c r="J19" s="292">
        <v>50.382910116888347</v>
      </c>
      <c r="K19" s="292">
        <v>54.30861723446894</v>
      </c>
      <c r="L19" s="292">
        <v>41.32105472373128</v>
      </c>
    </row>
    <row r="20" spans="2:12" x14ac:dyDescent="0.4">
      <c r="B20" s="299">
        <v>1949</v>
      </c>
      <c r="C20" s="292">
        <v>78.828282828282823</v>
      </c>
      <c r="D20" s="292">
        <v>23.607609443043778</v>
      </c>
      <c r="E20" s="292">
        <v>78.281622911694512</v>
      </c>
      <c r="F20" s="292">
        <v>136.82719546742211</v>
      </c>
      <c r="G20" s="292">
        <v>54.596100278551532</v>
      </c>
      <c r="H20" s="292">
        <v>84.832904884318765</v>
      </c>
      <c r="I20" s="292">
        <v>61.671763506625886</v>
      </c>
      <c r="J20" s="292">
        <v>62.998790810157189</v>
      </c>
      <c r="K20" s="292">
        <v>60.721442885771552</v>
      </c>
      <c r="L20" s="292">
        <v>55.485623426527098</v>
      </c>
    </row>
    <row r="21" spans="2:12" x14ac:dyDescent="0.4">
      <c r="B21" s="299">
        <v>1950</v>
      </c>
      <c r="C21" s="292">
        <v>88.080808080808083</v>
      </c>
      <c r="D21" s="292">
        <v>33.623653449461379</v>
      </c>
      <c r="E21" s="292">
        <v>82.100238663484475</v>
      </c>
      <c r="F21" s="292">
        <v>142.4929178470255</v>
      </c>
      <c r="G21" s="292">
        <v>83.194057567316619</v>
      </c>
      <c r="H21" s="292">
        <v>100.25706940874035</v>
      </c>
      <c r="I21" s="292">
        <v>81.396534148827726</v>
      </c>
      <c r="J21" s="292">
        <v>65.175332527206777</v>
      </c>
      <c r="K21" s="292">
        <v>63.126252505010015</v>
      </c>
      <c r="L21" s="292">
        <v>67.603021067974041</v>
      </c>
    </row>
    <row r="22" spans="2:12" x14ac:dyDescent="0.4">
      <c r="B22" s="302">
        <v>1951</v>
      </c>
      <c r="C22" s="303">
        <v>112.32323232323232</v>
      </c>
      <c r="D22" s="303">
        <v>47.719459087783633</v>
      </c>
      <c r="E22" s="303">
        <v>123.15035799522673</v>
      </c>
      <c r="F22" s="303">
        <v>171.10481586402267</v>
      </c>
      <c r="G22" s="303">
        <v>113.50974930362116</v>
      </c>
      <c r="H22" s="303">
        <v>139.07455012853472</v>
      </c>
      <c r="I22" s="303">
        <v>106.4729867482161</v>
      </c>
      <c r="J22" s="303">
        <v>105.15920999596938</v>
      </c>
      <c r="K22" s="303">
        <v>75.951903807615224</v>
      </c>
      <c r="L22" s="303">
        <v>93.056843778985026</v>
      </c>
    </row>
    <row r="24" spans="2:12" x14ac:dyDescent="0.4">
      <c r="B24" s="291" t="s">
        <v>334</v>
      </c>
    </row>
    <row r="25" spans="2:12" x14ac:dyDescent="0.4">
      <c r="B25" s="291" t="s">
        <v>338</v>
      </c>
    </row>
    <row r="26" spans="2:12" x14ac:dyDescent="0.4">
      <c r="B26" s="291" t="s">
        <v>339</v>
      </c>
    </row>
    <row r="27" spans="2:12" x14ac:dyDescent="0.4">
      <c r="B27" s="288" t="s">
        <v>340</v>
      </c>
    </row>
  </sheetData>
  <sheetProtection password="F1C4"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J183"/>
  <sheetViews>
    <sheetView showGridLines="0" zoomScaleNormal="100" workbookViewId="0"/>
  </sheetViews>
  <sheetFormatPr defaultRowHeight="18.75" x14ac:dyDescent="0.4"/>
  <cols>
    <col min="2" max="2" width="5" style="3" bestFit="1" customWidth="1"/>
    <col min="3" max="3" width="24.75" style="3" bestFit="1" customWidth="1"/>
    <col min="4" max="4" width="5" customWidth="1"/>
    <col min="5" max="5" width="22.375" bestFit="1" customWidth="1"/>
    <col min="6" max="6" width="12.5" customWidth="1"/>
    <col min="7" max="7" width="3.125" bestFit="1" customWidth="1"/>
    <col min="8" max="8" width="28.75" bestFit="1" customWidth="1"/>
    <col min="9" max="9" width="14.375" style="2" bestFit="1" customWidth="1"/>
    <col min="10" max="10" width="6.375" style="2" bestFit="1" customWidth="1"/>
  </cols>
  <sheetData>
    <row r="2" spans="2:10" x14ac:dyDescent="0.4">
      <c r="B2" s="3" t="s">
        <v>176</v>
      </c>
      <c r="J2"/>
    </row>
    <row r="3" spans="2:10" ht="19.5" thickBot="1" x14ac:dyDescent="0.45">
      <c r="J3"/>
    </row>
    <row r="4" spans="2:10" ht="43.5" customHeight="1" thickTop="1" x14ac:dyDescent="0.4">
      <c r="B4" s="332" t="s">
        <v>19</v>
      </c>
      <c r="C4" s="333"/>
      <c r="D4" s="331" t="s">
        <v>95</v>
      </c>
      <c r="E4" s="327"/>
      <c r="F4" s="61" t="s">
        <v>96</v>
      </c>
      <c r="G4" s="5"/>
      <c r="H4" s="16"/>
      <c r="I4" s="8"/>
      <c r="J4"/>
    </row>
    <row r="5" spans="2:10" x14ac:dyDescent="0.4">
      <c r="B5" s="16">
        <v>1</v>
      </c>
      <c r="C5" s="16" t="s">
        <v>0</v>
      </c>
      <c r="D5" s="15">
        <v>1</v>
      </c>
      <c r="E5" s="6" t="s">
        <v>88</v>
      </c>
      <c r="F5" s="7">
        <v>14477892</v>
      </c>
      <c r="G5" s="7"/>
      <c r="H5" s="7"/>
      <c r="I5" s="8"/>
      <c r="J5"/>
    </row>
    <row r="6" spans="2:10" x14ac:dyDescent="0.4">
      <c r="B6" s="16">
        <v>1</v>
      </c>
      <c r="C6" s="16" t="s">
        <v>0</v>
      </c>
      <c r="D6" s="15">
        <v>2</v>
      </c>
      <c r="E6" s="6" t="s">
        <v>89</v>
      </c>
      <c r="F6" s="7">
        <v>669146</v>
      </c>
      <c r="G6" s="7"/>
      <c r="H6" s="7"/>
      <c r="I6" s="8"/>
      <c r="J6"/>
    </row>
    <row r="7" spans="2:10" x14ac:dyDescent="0.4">
      <c r="B7" s="16">
        <v>1</v>
      </c>
      <c r="C7" s="16" t="s">
        <v>0</v>
      </c>
      <c r="D7" s="15">
        <v>3</v>
      </c>
      <c r="E7" s="6" t="s">
        <v>90</v>
      </c>
      <c r="F7" s="7" t="s">
        <v>45</v>
      </c>
      <c r="G7" s="7"/>
      <c r="H7" s="7"/>
      <c r="I7" s="8"/>
      <c r="J7"/>
    </row>
    <row r="8" spans="2:10" x14ac:dyDescent="0.4">
      <c r="B8" s="16">
        <v>1</v>
      </c>
      <c r="C8" s="16" t="s">
        <v>0</v>
      </c>
      <c r="D8" s="15">
        <v>4</v>
      </c>
      <c r="E8" s="6" t="s">
        <v>91</v>
      </c>
      <c r="F8" s="7">
        <v>60832</v>
      </c>
      <c r="G8" s="7"/>
      <c r="H8" s="7"/>
      <c r="I8" s="8"/>
      <c r="J8"/>
    </row>
    <row r="9" spans="2:10" x14ac:dyDescent="0.4">
      <c r="B9" s="16">
        <v>1</v>
      </c>
      <c r="C9" s="16" t="s">
        <v>0</v>
      </c>
      <c r="D9" s="15">
        <v>5</v>
      </c>
      <c r="E9" s="6" t="s">
        <v>92</v>
      </c>
      <c r="F9" s="7">
        <v>453130</v>
      </c>
      <c r="G9" s="7"/>
      <c r="H9" s="7"/>
      <c r="I9" s="8"/>
      <c r="J9"/>
    </row>
    <row r="10" spans="2:10" x14ac:dyDescent="0.4">
      <c r="B10" s="16">
        <v>1</v>
      </c>
      <c r="C10" s="16" t="s">
        <v>0</v>
      </c>
      <c r="D10" s="15">
        <v>6</v>
      </c>
      <c r="E10" s="6" t="s">
        <v>93</v>
      </c>
      <c r="F10" s="7">
        <v>631550</v>
      </c>
      <c r="G10" s="7"/>
      <c r="H10" s="7"/>
      <c r="I10" s="8"/>
      <c r="J10"/>
    </row>
    <row r="11" spans="2:10" x14ac:dyDescent="0.4">
      <c r="B11" s="16">
        <v>2</v>
      </c>
      <c r="C11" s="16" t="s">
        <v>1</v>
      </c>
      <c r="D11" s="15">
        <v>7</v>
      </c>
      <c r="E11" s="6" t="s">
        <v>97</v>
      </c>
      <c r="F11" s="7">
        <v>437547</v>
      </c>
      <c r="G11" s="7"/>
      <c r="H11" s="7"/>
      <c r="I11" s="8"/>
      <c r="J11"/>
    </row>
    <row r="12" spans="2:10" x14ac:dyDescent="0.4">
      <c r="B12" s="16">
        <v>2</v>
      </c>
      <c r="C12" s="16" t="s">
        <v>1</v>
      </c>
      <c r="D12" s="15">
        <v>8</v>
      </c>
      <c r="E12" s="6" t="s">
        <v>98</v>
      </c>
      <c r="F12" s="7">
        <v>6490</v>
      </c>
      <c r="G12" s="7"/>
      <c r="H12" s="7"/>
      <c r="I12" s="8"/>
      <c r="J12"/>
    </row>
    <row r="13" spans="2:10" x14ac:dyDescent="0.4">
      <c r="B13" s="16">
        <v>2</v>
      </c>
      <c r="C13" s="16" t="s">
        <v>1</v>
      </c>
      <c r="D13" s="15">
        <v>9</v>
      </c>
      <c r="E13" s="6" t="s">
        <v>99</v>
      </c>
      <c r="F13" s="7">
        <v>6267</v>
      </c>
      <c r="G13" s="7"/>
      <c r="H13" s="7"/>
      <c r="I13" s="8"/>
      <c r="J13"/>
    </row>
    <row r="14" spans="2:10" x14ac:dyDescent="0.4">
      <c r="B14" s="16">
        <v>2</v>
      </c>
      <c r="C14" s="16" t="s">
        <v>1</v>
      </c>
      <c r="D14" s="15">
        <v>10</v>
      </c>
      <c r="E14" s="6" t="s">
        <v>100</v>
      </c>
      <c r="F14" s="7">
        <v>68691</v>
      </c>
      <c r="G14" s="7"/>
      <c r="H14" s="7"/>
      <c r="I14" s="8"/>
      <c r="J14"/>
    </row>
    <row r="15" spans="2:10" x14ac:dyDescent="0.4">
      <c r="B15" s="16">
        <v>2</v>
      </c>
      <c r="C15" s="16" t="s">
        <v>1</v>
      </c>
      <c r="D15" s="15">
        <v>11</v>
      </c>
      <c r="E15" s="6" t="s">
        <v>101</v>
      </c>
      <c r="F15" s="7">
        <v>84660</v>
      </c>
      <c r="G15" s="7"/>
      <c r="H15" s="7"/>
      <c r="I15" s="8"/>
      <c r="J15"/>
    </row>
    <row r="16" spans="2:10" x14ac:dyDescent="0.4">
      <c r="B16" s="16">
        <v>3</v>
      </c>
      <c r="C16" s="16" t="s">
        <v>2</v>
      </c>
      <c r="D16" s="15">
        <v>12</v>
      </c>
      <c r="E16" s="6" t="s">
        <v>2</v>
      </c>
      <c r="F16" s="7">
        <v>563939</v>
      </c>
      <c r="G16" s="7"/>
      <c r="H16" s="7"/>
      <c r="I16" s="8"/>
      <c r="J16"/>
    </row>
    <row r="17" spans="2:10" ht="19.5" thickBot="1" x14ac:dyDescent="0.45">
      <c r="B17" s="16">
        <v>4</v>
      </c>
      <c r="C17" s="16" t="s">
        <v>102</v>
      </c>
      <c r="D17" s="15">
        <v>13</v>
      </c>
      <c r="E17" s="6" t="s">
        <v>103</v>
      </c>
      <c r="F17" s="7">
        <v>1222446</v>
      </c>
      <c r="G17" s="7"/>
      <c r="H17" s="21"/>
      <c r="I17" s="8"/>
    </row>
    <row r="18" spans="2:10" ht="19.5" thickTop="1" x14ac:dyDescent="0.4">
      <c r="B18" s="16">
        <v>5</v>
      </c>
      <c r="C18" s="16" t="s">
        <v>31</v>
      </c>
      <c r="D18" s="15">
        <v>14</v>
      </c>
      <c r="E18" s="6" t="s">
        <v>104</v>
      </c>
      <c r="F18" s="7">
        <v>570312</v>
      </c>
      <c r="G18" s="7"/>
      <c r="H18" s="23" t="s">
        <v>105</v>
      </c>
      <c r="I18" s="24" t="s">
        <v>106</v>
      </c>
      <c r="J18" s="24" t="s">
        <v>107</v>
      </c>
    </row>
    <row r="19" spans="2:10" x14ac:dyDescent="0.4">
      <c r="B19" s="75" t="s">
        <v>46</v>
      </c>
      <c r="C19" s="75" t="s">
        <v>46</v>
      </c>
      <c r="D19" s="15">
        <v>15</v>
      </c>
      <c r="E19" s="6" t="s">
        <v>108</v>
      </c>
      <c r="F19" s="7">
        <v>371868</v>
      </c>
      <c r="G19" s="7" t="s">
        <v>109</v>
      </c>
      <c r="H19" s="7" t="s">
        <v>110</v>
      </c>
      <c r="I19" s="8">
        <f>SUM(I20:I21)</f>
        <v>366245</v>
      </c>
      <c r="J19" s="8">
        <f>(I19/$I$19)*100</f>
        <v>100</v>
      </c>
    </row>
    <row r="20" spans="2:10" x14ac:dyDescent="0.4">
      <c r="B20" s="16">
        <v>6</v>
      </c>
      <c r="C20" s="16" t="s">
        <v>34</v>
      </c>
      <c r="D20" s="72" t="s">
        <v>46</v>
      </c>
      <c r="E20" s="74" t="s">
        <v>46</v>
      </c>
      <c r="F20" s="7">
        <v>151653.1406026021</v>
      </c>
      <c r="G20" s="7" t="s">
        <v>109</v>
      </c>
      <c r="H20" s="7" t="s">
        <v>111</v>
      </c>
      <c r="I20" s="8">
        <v>149360</v>
      </c>
      <c r="J20" s="8">
        <f>(I20/$I$19)*100</f>
        <v>40.781444115278028</v>
      </c>
    </row>
    <row r="21" spans="2:10" ht="19.5" thickBot="1" x14ac:dyDescent="0.45">
      <c r="B21" s="16">
        <v>7</v>
      </c>
      <c r="C21" s="16" t="s">
        <v>36</v>
      </c>
      <c r="D21" s="72" t="s">
        <v>46</v>
      </c>
      <c r="E21" s="74" t="s">
        <v>46</v>
      </c>
      <c r="F21" s="7">
        <v>220214.8593973979</v>
      </c>
      <c r="G21" s="7" t="s">
        <v>109</v>
      </c>
      <c r="H21" s="21" t="s">
        <v>112</v>
      </c>
      <c r="I21" s="22">
        <v>216885</v>
      </c>
      <c r="J21" s="22">
        <f>(I21/$I$19)*100</f>
        <v>59.21855588472198</v>
      </c>
    </row>
    <row r="22" spans="2:10" ht="19.5" thickTop="1" x14ac:dyDescent="0.4">
      <c r="B22" s="16">
        <v>9</v>
      </c>
      <c r="C22" s="16" t="s">
        <v>8</v>
      </c>
      <c r="D22" s="15">
        <v>16</v>
      </c>
      <c r="E22" s="6" t="s">
        <v>8</v>
      </c>
      <c r="F22" s="7">
        <v>313484</v>
      </c>
      <c r="G22" s="7"/>
      <c r="H22" s="25"/>
      <c r="I22" s="8"/>
    </row>
    <row r="23" spans="2:10" x14ac:dyDescent="0.4">
      <c r="B23" s="16">
        <v>9</v>
      </c>
      <c r="C23" s="16" t="s">
        <v>8</v>
      </c>
      <c r="D23" s="15">
        <v>17</v>
      </c>
      <c r="E23" s="6" t="s">
        <v>113</v>
      </c>
      <c r="F23" s="7">
        <v>20750</v>
      </c>
      <c r="G23" s="7"/>
      <c r="H23" s="7"/>
      <c r="I23" s="8"/>
    </row>
    <row r="24" spans="2:10" x14ac:dyDescent="0.4">
      <c r="B24" s="16">
        <v>9</v>
      </c>
      <c r="C24" s="16" t="s">
        <v>8</v>
      </c>
      <c r="D24" s="15">
        <v>18</v>
      </c>
      <c r="E24" s="6" t="s">
        <v>114</v>
      </c>
      <c r="F24" s="7">
        <v>11170</v>
      </c>
      <c r="G24" s="7"/>
      <c r="H24" s="7"/>
      <c r="I24" s="8"/>
    </row>
    <row r="25" spans="2:10" x14ac:dyDescent="0.4">
      <c r="B25" s="16">
        <v>8</v>
      </c>
      <c r="C25" s="16" t="s">
        <v>38</v>
      </c>
      <c r="D25" s="15">
        <v>19</v>
      </c>
      <c r="E25" s="6" t="s">
        <v>115</v>
      </c>
      <c r="F25" s="7">
        <v>79589</v>
      </c>
      <c r="G25" s="7"/>
      <c r="H25" s="7"/>
      <c r="I25" s="8"/>
    </row>
    <row r="26" spans="2:10" x14ac:dyDescent="0.4">
      <c r="B26" s="16">
        <v>8</v>
      </c>
      <c r="C26" s="16" t="s">
        <v>38</v>
      </c>
      <c r="D26" s="15">
        <v>20</v>
      </c>
      <c r="E26" s="6" t="s">
        <v>116</v>
      </c>
      <c r="F26" s="7">
        <v>34750</v>
      </c>
      <c r="G26" s="7"/>
      <c r="H26" s="7"/>
      <c r="I26" s="8"/>
    </row>
    <row r="27" spans="2:10" x14ac:dyDescent="0.4">
      <c r="B27" s="16">
        <v>10</v>
      </c>
      <c r="C27" s="16" t="s">
        <v>40</v>
      </c>
      <c r="D27" s="15">
        <v>21</v>
      </c>
      <c r="E27" s="6" t="s">
        <v>117</v>
      </c>
      <c r="F27" s="7">
        <v>295113</v>
      </c>
      <c r="G27" s="7"/>
      <c r="H27" s="7"/>
      <c r="I27" s="8"/>
    </row>
    <row r="28" spans="2:10" x14ac:dyDescent="0.4">
      <c r="B28" s="16">
        <v>11</v>
      </c>
      <c r="C28" s="16" t="s">
        <v>10</v>
      </c>
      <c r="D28" s="15">
        <v>22</v>
      </c>
      <c r="E28" s="6" t="s">
        <v>118</v>
      </c>
      <c r="F28" s="7">
        <v>511711</v>
      </c>
      <c r="G28" s="7"/>
      <c r="H28" s="7"/>
      <c r="I28" s="8"/>
    </row>
    <row r="29" spans="2:10" x14ac:dyDescent="0.4">
      <c r="B29" s="16">
        <v>11</v>
      </c>
      <c r="C29" s="16" t="s">
        <v>10</v>
      </c>
      <c r="D29" s="15">
        <v>23</v>
      </c>
      <c r="E29" s="6" t="s">
        <v>119</v>
      </c>
      <c r="F29" s="7">
        <v>91119</v>
      </c>
      <c r="G29" s="7"/>
      <c r="H29" s="7"/>
      <c r="I29" s="8"/>
    </row>
    <row r="30" spans="2:10" x14ac:dyDescent="0.4">
      <c r="B30" s="16">
        <v>12</v>
      </c>
      <c r="C30" s="16" t="s">
        <v>11</v>
      </c>
      <c r="D30" s="15">
        <v>24</v>
      </c>
      <c r="E30" s="6" t="s">
        <v>11</v>
      </c>
      <c r="F30" s="7">
        <v>1061093</v>
      </c>
      <c r="G30" s="7"/>
      <c r="H30" s="7"/>
      <c r="I30" s="8"/>
    </row>
    <row r="31" spans="2:10" x14ac:dyDescent="0.4">
      <c r="B31" s="16">
        <v>13</v>
      </c>
      <c r="C31" s="16" t="s">
        <v>12</v>
      </c>
      <c r="D31" s="15">
        <v>25</v>
      </c>
      <c r="E31" s="6" t="s">
        <v>120</v>
      </c>
      <c r="F31" s="7">
        <v>191071</v>
      </c>
      <c r="G31" s="7"/>
      <c r="H31" s="7"/>
      <c r="I31" s="8"/>
    </row>
    <row r="32" spans="2:10" x14ac:dyDescent="0.4">
      <c r="B32" s="16">
        <v>15</v>
      </c>
      <c r="C32" s="16" t="s">
        <v>47</v>
      </c>
      <c r="D32" s="15">
        <v>26</v>
      </c>
      <c r="E32" s="6" t="s">
        <v>121</v>
      </c>
      <c r="F32" s="7">
        <v>19606</v>
      </c>
      <c r="G32" s="7"/>
      <c r="H32" s="7"/>
      <c r="I32" s="8"/>
    </row>
    <row r="33" spans="2:10" x14ac:dyDescent="0.4">
      <c r="B33" s="16">
        <v>15</v>
      </c>
      <c r="C33" s="16" t="s">
        <v>47</v>
      </c>
      <c r="D33" s="15">
        <v>27</v>
      </c>
      <c r="E33" s="6" t="s">
        <v>122</v>
      </c>
      <c r="F33" s="7">
        <v>141857</v>
      </c>
      <c r="G33" s="7"/>
      <c r="H33" s="7"/>
      <c r="I33" s="8"/>
    </row>
    <row r="34" spans="2:10" ht="19.5" thickBot="1" x14ac:dyDescent="0.45">
      <c r="B34" s="16">
        <v>17</v>
      </c>
      <c r="C34" s="16" t="s">
        <v>49</v>
      </c>
      <c r="D34" s="15">
        <v>28</v>
      </c>
      <c r="E34" s="6" t="s">
        <v>123</v>
      </c>
      <c r="F34" s="7">
        <v>1721914</v>
      </c>
      <c r="G34" s="7"/>
      <c r="H34" s="21"/>
      <c r="I34" s="8"/>
    </row>
    <row r="35" spans="2:10" ht="19.5" thickTop="1" x14ac:dyDescent="0.4">
      <c r="B35" s="16">
        <v>14</v>
      </c>
      <c r="C35" s="16" t="s">
        <v>44</v>
      </c>
      <c r="D35" s="15">
        <v>29</v>
      </c>
      <c r="E35" s="6" t="s">
        <v>124</v>
      </c>
      <c r="F35" s="7">
        <v>2042800</v>
      </c>
      <c r="G35" s="7"/>
      <c r="H35" s="23" t="s">
        <v>105</v>
      </c>
      <c r="I35" s="24" t="s">
        <v>106</v>
      </c>
      <c r="J35" s="24" t="s">
        <v>107</v>
      </c>
    </row>
    <row r="36" spans="2:10" x14ac:dyDescent="0.4">
      <c r="B36" s="16">
        <v>16</v>
      </c>
      <c r="C36" s="16" t="s">
        <v>48</v>
      </c>
      <c r="D36" s="15">
        <v>30</v>
      </c>
      <c r="E36" s="6" t="s">
        <v>125</v>
      </c>
      <c r="F36" s="7">
        <v>3988160</v>
      </c>
      <c r="G36" s="7" t="s">
        <v>109</v>
      </c>
      <c r="H36" s="26" t="s">
        <v>126</v>
      </c>
      <c r="I36" s="8">
        <f>4025641-390673</f>
        <v>3634968</v>
      </c>
      <c r="J36" s="76" t="s">
        <v>46</v>
      </c>
    </row>
    <row r="37" spans="2:10" x14ac:dyDescent="0.4">
      <c r="B37" s="75" t="s">
        <v>46</v>
      </c>
      <c r="C37" s="75" t="s">
        <v>46</v>
      </c>
      <c r="D37" s="15">
        <v>31</v>
      </c>
      <c r="E37" s="6" t="s">
        <v>127</v>
      </c>
      <c r="F37" s="7">
        <v>4326026</v>
      </c>
      <c r="G37" s="7" t="s">
        <v>109</v>
      </c>
      <c r="H37" s="7" t="s">
        <v>128</v>
      </c>
      <c r="I37" s="8">
        <f>SUM(I38:I41)</f>
        <v>4385324</v>
      </c>
      <c r="J37" s="8">
        <f>(I37/$I$37)*100</f>
        <v>100</v>
      </c>
    </row>
    <row r="38" spans="2:10" x14ac:dyDescent="0.4">
      <c r="B38" s="16">
        <v>16</v>
      </c>
      <c r="C38" s="5" t="s">
        <v>48</v>
      </c>
      <c r="D38" s="72" t="s">
        <v>46</v>
      </c>
      <c r="E38" s="74" t="s">
        <v>46</v>
      </c>
      <c r="F38" s="7">
        <v>773668.12328986416</v>
      </c>
      <c r="G38" s="7" t="s">
        <v>109</v>
      </c>
      <c r="H38" s="7" t="s">
        <v>129</v>
      </c>
      <c r="I38" s="8">
        <v>784273</v>
      </c>
      <c r="J38" s="8">
        <f t="shared" ref="J38:J41" si="0">(I38/$I$37)*100</f>
        <v>17.884037758669599</v>
      </c>
    </row>
    <row r="39" spans="2:10" x14ac:dyDescent="0.4">
      <c r="B39" s="16">
        <v>16</v>
      </c>
      <c r="C39" s="5" t="s">
        <v>48</v>
      </c>
      <c r="D39" s="72" t="s">
        <v>46</v>
      </c>
      <c r="E39" s="74" t="s">
        <v>46</v>
      </c>
      <c r="F39" s="7">
        <v>29273.737026044142</v>
      </c>
      <c r="G39" s="7" t="s">
        <v>109</v>
      </c>
      <c r="H39" s="7" t="s">
        <v>130</v>
      </c>
      <c r="I39" s="8">
        <v>29675</v>
      </c>
      <c r="J39" s="8">
        <f t="shared" si="0"/>
        <v>0.67668888319312326</v>
      </c>
    </row>
    <row r="40" spans="2:10" x14ac:dyDescent="0.4">
      <c r="B40" s="16">
        <v>19</v>
      </c>
      <c r="C40" s="16" t="s">
        <v>18</v>
      </c>
      <c r="D40" s="72" t="s">
        <v>46</v>
      </c>
      <c r="E40" s="74" t="s">
        <v>46</v>
      </c>
      <c r="F40" s="7">
        <v>3137693.7887093402</v>
      </c>
      <c r="G40" s="7" t="s">
        <v>109</v>
      </c>
      <c r="H40" s="7" t="s">
        <v>131</v>
      </c>
      <c r="I40" s="8">
        <v>3180703</v>
      </c>
      <c r="J40" s="8">
        <f t="shared" si="0"/>
        <v>72.530627155484979</v>
      </c>
    </row>
    <row r="41" spans="2:10" ht="19.5" thickBot="1" x14ac:dyDescent="0.45">
      <c r="B41" s="16">
        <v>19</v>
      </c>
      <c r="C41" s="16" t="s">
        <v>18</v>
      </c>
      <c r="D41" s="72" t="s">
        <v>46</v>
      </c>
      <c r="E41" s="74" t="s">
        <v>46</v>
      </c>
      <c r="F41" s="7">
        <v>385390.35097475123</v>
      </c>
      <c r="G41" s="7" t="s">
        <v>109</v>
      </c>
      <c r="H41" s="21" t="s">
        <v>132</v>
      </c>
      <c r="I41" s="22">
        <v>390673</v>
      </c>
      <c r="J41" s="22">
        <f t="shared" si="0"/>
        <v>8.9086462026523012</v>
      </c>
    </row>
    <row r="42" spans="2:10" ht="20.25" thickTop="1" thickBot="1" x14ac:dyDescent="0.45">
      <c r="B42" s="17">
        <v>18</v>
      </c>
      <c r="C42" s="17" t="s">
        <v>17</v>
      </c>
      <c r="D42" s="73" t="s">
        <v>46</v>
      </c>
      <c r="E42" s="11" t="s">
        <v>133</v>
      </c>
      <c r="F42" s="21">
        <v>1302000</v>
      </c>
      <c r="G42" s="7"/>
      <c r="H42" s="25"/>
      <c r="I42" s="20"/>
    </row>
    <row r="43" spans="2:10" ht="19.5" thickTop="1" x14ac:dyDescent="0.4">
      <c r="D43" s="1"/>
      <c r="E43" s="1"/>
    </row>
    <row r="44" spans="2:10" x14ac:dyDescent="0.4">
      <c r="D44" s="1"/>
      <c r="E44" s="1"/>
    </row>
    <row r="45" spans="2:10" x14ac:dyDescent="0.4">
      <c r="D45" s="1"/>
      <c r="E45" s="1"/>
    </row>
    <row r="46" spans="2:10" x14ac:dyDescent="0.4">
      <c r="D46" s="1"/>
      <c r="E46" s="1"/>
    </row>
    <row r="47" spans="2:10" x14ac:dyDescent="0.4">
      <c r="D47" s="1"/>
      <c r="E47" s="1"/>
    </row>
    <row r="48" spans="2:10" x14ac:dyDescent="0.4">
      <c r="D48" s="1"/>
      <c r="E48" s="1"/>
    </row>
    <row r="49" spans="2:10" x14ac:dyDescent="0.4">
      <c r="B49"/>
      <c r="C49"/>
      <c r="D49" s="1"/>
      <c r="E49" s="1"/>
      <c r="I49"/>
      <c r="J49"/>
    </row>
    <row r="50" spans="2:10" x14ac:dyDescent="0.4">
      <c r="B50"/>
      <c r="C50"/>
      <c r="D50" s="1"/>
      <c r="E50" s="1"/>
      <c r="I50"/>
      <c r="J50"/>
    </row>
    <row r="51" spans="2:10" x14ac:dyDescent="0.4">
      <c r="B51"/>
      <c r="C51"/>
      <c r="D51" s="1"/>
      <c r="E51" s="1"/>
      <c r="I51"/>
      <c r="J51"/>
    </row>
    <row r="52" spans="2:10" x14ac:dyDescent="0.4">
      <c r="B52"/>
      <c r="C52"/>
      <c r="D52" s="1"/>
      <c r="E52" s="1"/>
      <c r="I52"/>
      <c r="J52"/>
    </row>
    <row r="53" spans="2:10" x14ac:dyDescent="0.4">
      <c r="B53"/>
      <c r="C53"/>
      <c r="D53" s="1"/>
      <c r="E53" s="1"/>
      <c r="I53"/>
      <c r="J53"/>
    </row>
    <row r="54" spans="2:10" x14ac:dyDescent="0.4">
      <c r="B54"/>
      <c r="C54"/>
      <c r="D54" s="1"/>
      <c r="E54" s="1"/>
      <c r="I54"/>
      <c r="J54"/>
    </row>
    <row r="55" spans="2:10" x14ac:dyDescent="0.4">
      <c r="B55"/>
      <c r="C55"/>
      <c r="D55" s="1"/>
      <c r="E55" s="1"/>
      <c r="I55"/>
      <c r="J55"/>
    </row>
    <row r="56" spans="2:10" x14ac:dyDescent="0.4">
      <c r="B56"/>
      <c r="C56"/>
      <c r="D56" s="1"/>
      <c r="E56" s="1"/>
      <c r="I56"/>
      <c r="J56"/>
    </row>
    <row r="57" spans="2:10" x14ac:dyDescent="0.4">
      <c r="B57"/>
      <c r="C57"/>
      <c r="D57" s="1"/>
      <c r="E57" s="1"/>
      <c r="I57"/>
      <c r="J57"/>
    </row>
    <row r="58" spans="2:10" x14ac:dyDescent="0.4">
      <c r="B58"/>
      <c r="C58"/>
      <c r="D58" s="1"/>
      <c r="E58" s="1"/>
      <c r="I58"/>
      <c r="J58"/>
    </row>
    <row r="59" spans="2:10" x14ac:dyDescent="0.4">
      <c r="B59"/>
      <c r="C59"/>
      <c r="D59" s="1"/>
      <c r="E59" s="1"/>
      <c r="I59"/>
      <c r="J59"/>
    </row>
    <row r="60" spans="2:10" x14ac:dyDescent="0.4">
      <c r="B60"/>
      <c r="C60"/>
      <c r="D60" s="1"/>
      <c r="E60" s="1"/>
      <c r="I60"/>
      <c r="J60"/>
    </row>
    <row r="61" spans="2:10" x14ac:dyDescent="0.4">
      <c r="B61"/>
      <c r="C61"/>
      <c r="D61" s="1"/>
      <c r="E61" s="1"/>
      <c r="I61"/>
      <c r="J61"/>
    </row>
    <row r="62" spans="2:10" x14ac:dyDescent="0.4">
      <c r="B62"/>
      <c r="C62"/>
      <c r="D62" s="1"/>
      <c r="E62" s="1"/>
      <c r="I62"/>
      <c r="J62"/>
    </row>
    <row r="63" spans="2:10" x14ac:dyDescent="0.4">
      <c r="B63"/>
      <c r="C63"/>
      <c r="D63" s="1"/>
      <c r="E63" s="1"/>
      <c r="I63"/>
      <c r="J63"/>
    </row>
    <row r="64" spans="2:10" x14ac:dyDescent="0.4">
      <c r="B64"/>
      <c r="C64"/>
      <c r="D64" s="1"/>
      <c r="E64" s="1"/>
      <c r="I64"/>
      <c r="J64"/>
    </row>
    <row r="65" spans="2:10" x14ac:dyDescent="0.4">
      <c r="B65"/>
      <c r="C65"/>
      <c r="D65" s="1"/>
      <c r="E65" s="1"/>
      <c r="I65"/>
      <c r="J65"/>
    </row>
    <row r="66" spans="2:10" x14ac:dyDescent="0.4">
      <c r="B66"/>
      <c r="C66"/>
      <c r="D66" s="1"/>
      <c r="E66" s="1"/>
      <c r="I66"/>
      <c r="J66"/>
    </row>
    <row r="67" spans="2:10" x14ac:dyDescent="0.4">
      <c r="B67"/>
      <c r="C67"/>
      <c r="D67" s="1"/>
      <c r="E67" s="1"/>
      <c r="I67"/>
      <c r="J67"/>
    </row>
    <row r="68" spans="2:10" x14ac:dyDescent="0.4">
      <c r="B68"/>
      <c r="C68"/>
      <c r="D68" s="1"/>
      <c r="E68" s="1"/>
      <c r="I68"/>
      <c r="J68"/>
    </row>
    <row r="69" spans="2:10" x14ac:dyDescent="0.4">
      <c r="B69"/>
      <c r="C69"/>
      <c r="D69" s="1"/>
      <c r="E69" s="1"/>
      <c r="I69"/>
      <c r="J69"/>
    </row>
    <row r="70" spans="2:10" x14ac:dyDescent="0.4">
      <c r="B70"/>
      <c r="C70"/>
      <c r="D70" s="1"/>
      <c r="E70" s="1"/>
      <c r="I70"/>
      <c r="J70"/>
    </row>
    <row r="71" spans="2:10" x14ac:dyDescent="0.4">
      <c r="B71"/>
      <c r="C71"/>
      <c r="D71" s="1"/>
      <c r="E71" s="1"/>
      <c r="I71"/>
      <c r="J71"/>
    </row>
    <row r="72" spans="2:10" x14ac:dyDescent="0.4">
      <c r="B72"/>
      <c r="C72"/>
      <c r="D72" s="1"/>
      <c r="E72" s="1"/>
      <c r="I72"/>
      <c r="J72"/>
    </row>
    <row r="73" spans="2:10" x14ac:dyDescent="0.4">
      <c r="B73"/>
      <c r="C73"/>
      <c r="D73" s="1"/>
      <c r="E73" s="1"/>
      <c r="I73"/>
      <c r="J73"/>
    </row>
    <row r="74" spans="2:10" x14ac:dyDescent="0.4">
      <c r="B74"/>
      <c r="C74"/>
      <c r="D74" s="1"/>
      <c r="E74" s="1"/>
      <c r="I74"/>
      <c r="J74"/>
    </row>
    <row r="75" spans="2:10" x14ac:dyDescent="0.4">
      <c r="B75"/>
      <c r="C75"/>
      <c r="D75" s="1"/>
      <c r="E75" s="1"/>
      <c r="I75"/>
      <c r="J75"/>
    </row>
    <row r="76" spans="2:10" x14ac:dyDescent="0.4">
      <c r="B76"/>
      <c r="C76"/>
      <c r="D76" s="1"/>
      <c r="E76" s="1"/>
      <c r="I76"/>
      <c r="J76"/>
    </row>
    <row r="77" spans="2:10" x14ac:dyDescent="0.4">
      <c r="B77"/>
      <c r="C77"/>
      <c r="D77" s="1"/>
      <c r="E77" s="1"/>
      <c r="I77"/>
      <c r="J77"/>
    </row>
    <row r="78" spans="2:10" x14ac:dyDescent="0.4">
      <c r="B78"/>
      <c r="C78"/>
      <c r="D78" s="1"/>
      <c r="E78" s="1"/>
      <c r="I78"/>
      <c r="J78"/>
    </row>
    <row r="79" spans="2:10" x14ac:dyDescent="0.4">
      <c r="B79"/>
      <c r="C79"/>
      <c r="D79" s="1"/>
      <c r="E79" s="1"/>
      <c r="I79"/>
      <c r="J79"/>
    </row>
    <row r="80" spans="2:10" x14ac:dyDescent="0.4">
      <c r="B80"/>
      <c r="C80"/>
      <c r="D80" s="1"/>
      <c r="E80" s="1"/>
      <c r="I80"/>
      <c r="J80"/>
    </row>
    <row r="81" spans="2:10" x14ac:dyDescent="0.4">
      <c r="B81"/>
      <c r="C81"/>
      <c r="D81" s="1"/>
      <c r="E81" s="1"/>
      <c r="I81"/>
      <c r="J81"/>
    </row>
    <row r="82" spans="2:10" x14ac:dyDescent="0.4">
      <c r="B82"/>
      <c r="C82"/>
      <c r="D82" s="1"/>
      <c r="E82" s="1"/>
      <c r="I82"/>
      <c r="J82"/>
    </row>
    <row r="83" spans="2:10" x14ac:dyDescent="0.4">
      <c r="B83"/>
      <c r="C83"/>
      <c r="D83" s="1"/>
      <c r="E83" s="1"/>
      <c r="I83"/>
      <c r="J83"/>
    </row>
    <row r="84" spans="2:10" x14ac:dyDescent="0.4">
      <c r="B84"/>
      <c r="C84"/>
      <c r="D84" s="1"/>
      <c r="E84" s="1"/>
      <c r="I84"/>
      <c r="J84"/>
    </row>
    <row r="85" spans="2:10" x14ac:dyDescent="0.4">
      <c r="B85"/>
      <c r="C85"/>
      <c r="D85" s="1"/>
      <c r="E85" s="1"/>
      <c r="I85"/>
      <c r="J85"/>
    </row>
    <row r="86" spans="2:10" x14ac:dyDescent="0.4">
      <c r="B86"/>
      <c r="C86"/>
      <c r="D86" s="1"/>
      <c r="E86" s="1"/>
      <c r="I86"/>
      <c r="J86"/>
    </row>
    <row r="87" spans="2:10" x14ac:dyDescent="0.4">
      <c r="B87"/>
      <c r="C87"/>
      <c r="D87" s="1"/>
      <c r="E87" s="1"/>
      <c r="I87"/>
      <c r="J87"/>
    </row>
    <row r="88" spans="2:10" x14ac:dyDescent="0.4">
      <c r="B88"/>
      <c r="C88"/>
      <c r="D88" s="1"/>
      <c r="E88" s="1"/>
      <c r="I88"/>
      <c r="J88"/>
    </row>
    <row r="89" spans="2:10" x14ac:dyDescent="0.4">
      <c r="B89"/>
      <c r="C89"/>
      <c r="D89" s="1"/>
      <c r="E89" s="1"/>
      <c r="I89"/>
      <c r="J89"/>
    </row>
    <row r="90" spans="2:10" x14ac:dyDescent="0.4">
      <c r="B90"/>
      <c r="C90"/>
      <c r="D90" s="1"/>
      <c r="E90" s="1"/>
      <c r="I90"/>
      <c r="J90"/>
    </row>
    <row r="91" spans="2:10" x14ac:dyDescent="0.4">
      <c r="B91"/>
      <c r="C91"/>
      <c r="D91" s="1"/>
      <c r="E91" s="1"/>
      <c r="I91"/>
      <c r="J91"/>
    </row>
    <row r="92" spans="2:10" x14ac:dyDescent="0.4">
      <c r="B92"/>
      <c r="C92"/>
      <c r="D92" s="1"/>
      <c r="E92" s="1"/>
      <c r="I92"/>
      <c r="J92"/>
    </row>
    <row r="93" spans="2:10" x14ac:dyDescent="0.4">
      <c r="B93"/>
      <c r="C93"/>
      <c r="D93" s="1"/>
      <c r="E93" s="1"/>
      <c r="I93"/>
      <c r="J93"/>
    </row>
    <row r="94" spans="2:10" x14ac:dyDescent="0.4">
      <c r="B94"/>
      <c r="C94"/>
      <c r="D94" s="1"/>
      <c r="E94" s="1"/>
      <c r="I94"/>
      <c r="J94"/>
    </row>
    <row r="95" spans="2:10" x14ac:dyDescent="0.4">
      <c r="B95"/>
      <c r="C95"/>
      <c r="D95" s="1"/>
      <c r="E95" s="1"/>
      <c r="I95"/>
      <c r="J95"/>
    </row>
    <row r="96" spans="2:10" x14ac:dyDescent="0.4">
      <c r="B96"/>
      <c r="C96"/>
      <c r="D96" s="1"/>
      <c r="E96" s="1"/>
      <c r="I96"/>
      <c r="J96"/>
    </row>
    <row r="97" spans="2:10" x14ac:dyDescent="0.4">
      <c r="B97"/>
      <c r="C97"/>
      <c r="D97" s="1"/>
      <c r="E97" s="1"/>
      <c r="I97"/>
      <c r="J97"/>
    </row>
    <row r="98" spans="2:10" x14ac:dyDescent="0.4">
      <c r="B98"/>
      <c r="C98"/>
      <c r="D98" s="1"/>
      <c r="E98" s="1"/>
      <c r="I98"/>
      <c r="J98"/>
    </row>
    <row r="99" spans="2:10" x14ac:dyDescent="0.4">
      <c r="B99"/>
      <c r="C99"/>
      <c r="D99" s="1"/>
      <c r="E99" s="1"/>
      <c r="I99"/>
      <c r="J99"/>
    </row>
    <row r="100" spans="2:10" x14ac:dyDescent="0.4">
      <c r="B100"/>
      <c r="C100"/>
      <c r="D100" s="1"/>
      <c r="E100" s="1"/>
      <c r="I100"/>
      <c r="J100"/>
    </row>
    <row r="101" spans="2:10" x14ac:dyDescent="0.4">
      <c r="B101"/>
      <c r="C101"/>
      <c r="D101" s="1"/>
      <c r="E101" s="1"/>
      <c r="I101"/>
      <c r="J101"/>
    </row>
    <row r="102" spans="2:10" x14ac:dyDescent="0.4">
      <c r="B102"/>
      <c r="C102"/>
      <c r="D102" s="1"/>
      <c r="E102" s="1"/>
      <c r="I102"/>
      <c r="J102"/>
    </row>
    <row r="103" spans="2:10" x14ac:dyDescent="0.4">
      <c r="B103"/>
      <c r="C103"/>
      <c r="D103" s="1"/>
      <c r="E103" s="1"/>
      <c r="I103"/>
      <c r="J103"/>
    </row>
    <row r="104" spans="2:10" x14ac:dyDescent="0.4">
      <c r="B104"/>
      <c r="C104"/>
      <c r="D104" s="1"/>
      <c r="E104" s="1"/>
      <c r="I104"/>
      <c r="J104"/>
    </row>
    <row r="105" spans="2:10" x14ac:dyDescent="0.4">
      <c r="B105"/>
      <c r="C105"/>
      <c r="D105" s="1"/>
      <c r="E105" s="1"/>
      <c r="I105"/>
      <c r="J105"/>
    </row>
    <row r="106" spans="2:10" x14ac:dyDescent="0.4">
      <c r="B106"/>
      <c r="C106"/>
      <c r="D106" s="1"/>
      <c r="E106" s="1"/>
      <c r="I106"/>
      <c r="J106"/>
    </row>
    <row r="107" spans="2:10" x14ac:dyDescent="0.4">
      <c r="B107"/>
      <c r="C107"/>
      <c r="D107" s="1"/>
      <c r="E107" s="1"/>
      <c r="I107"/>
      <c r="J107"/>
    </row>
    <row r="108" spans="2:10" x14ac:dyDescent="0.4">
      <c r="B108"/>
      <c r="C108"/>
      <c r="D108" s="1"/>
      <c r="E108" s="1"/>
      <c r="I108"/>
      <c r="J108"/>
    </row>
    <row r="109" spans="2:10" x14ac:dyDescent="0.4">
      <c r="B109"/>
      <c r="C109"/>
      <c r="D109" s="1"/>
      <c r="E109" s="1"/>
      <c r="I109"/>
      <c r="J109"/>
    </row>
    <row r="110" spans="2:10" x14ac:dyDescent="0.4">
      <c r="B110"/>
      <c r="C110"/>
      <c r="D110" s="1"/>
      <c r="E110" s="1"/>
      <c r="I110"/>
      <c r="J110"/>
    </row>
    <row r="111" spans="2:10" x14ac:dyDescent="0.4">
      <c r="B111"/>
      <c r="C111"/>
      <c r="D111" s="1"/>
      <c r="E111" s="1"/>
      <c r="I111"/>
      <c r="J111"/>
    </row>
    <row r="112" spans="2:10" x14ac:dyDescent="0.4">
      <c r="B112"/>
      <c r="C112"/>
      <c r="D112" s="1"/>
      <c r="E112" s="1"/>
      <c r="I112"/>
      <c r="J112"/>
    </row>
    <row r="113" spans="2:10" x14ac:dyDescent="0.4">
      <c r="B113"/>
      <c r="C113"/>
      <c r="D113" s="1"/>
      <c r="E113" s="1"/>
      <c r="I113"/>
      <c r="J113"/>
    </row>
    <row r="114" spans="2:10" x14ac:dyDescent="0.4">
      <c r="B114"/>
      <c r="C114"/>
      <c r="D114" s="1"/>
      <c r="E114" s="1"/>
      <c r="I114"/>
      <c r="J114"/>
    </row>
    <row r="115" spans="2:10" x14ac:dyDescent="0.4">
      <c r="B115"/>
      <c r="C115"/>
      <c r="D115" s="1"/>
      <c r="E115" s="1"/>
      <c r="I115"/>
      <c r="J115"/>
    </row>
    <row r="116" spans="2:10" x14ac:dyDescent="0.4">
      <c r="B116"/>
      <c r="C116"/>
      <c r="D116" s="1"/>
      <c r="E116" s="1"/>
      <c r="I116"/>
      <c r="J116"/>
    </row>
    <row r="117" spans="2:10" x14ac:dyDescent="0.4">
      <c r="B117"/>
      <c r="C117"/>
      <c r="D117" s="1"/>
      <c r="E117" s="1"/>
      <c r="I117"/>
      <c r="J117"/>
    </row>
    <row r="118" spans="2:10" x14ac:dyDescent="0.4">
      <c r="B118"/>
      <c r="C118"/>
      <c r="D118" s="1"/>
      <c r="E118" s="1"/>
      <c r="I118"/>
      <c r="J118"/>
    </row>
    <row r="119" spans="2:10" x14ac:dyDescent="0.4">
      <c r="B119"/>
      <c r="C119"/>
      <c r="D119" s="1"/>
      <c r="E119" s="1"/>
      <c r="I119"/>
      <c r="J119"/>
    </row>
    <row r="120" spans="2:10" x14ac:dyDescent="0.4">
      <c r="B120"/>
      <c r="C120"/>
      <c r="D120" s="1"/>
      <c r="E120" s="1"/>
      <c r="I120"/>
      <c r="J120"/>
    </row>
    <row r="121" spans="2:10" x14ac:dyDescent="0.4">
      <c r="B121"/>
      <c r="C121"/>
      <c r="D121" s="1"/>
      <c r="E121" s="1"/>
      <c r="I121"/>
      <c r="J121"/>
    </row>
    <row r="122" spans="2:10" x14ac:dyDescent="0.4">
      <c r="B122"/>
      <c r="C122"/>
      <c r="D122" s="1"/>
      <c r="E122" s="1"/>
      <c r="I122"/>
      <c r="J122"/>
    </row>
    <row r="123" spans="2:10" x14ac:dyDescent="0.4">
      <c r="B123"/>
      <c r="C123"/>
      <c r="D123" s="1"/>
      <c r="E123" s="1"/>
      <c r="I123"/>
      <c r="J123"/>
    </row>
    <row r="124" spans="2:10" x14ac:dyDescent="0.4">
      <c r="B124"/>
      <c r="C124"/>
      <c r="D124" s="1"/>
      <c r="E124" s="1"/>
      <c r="I124"/>
      <c r="J124"/>
    </row>
    <row r="125" spans="2:10" x14ac:dyDescent="0.4">
      <c r="B125"/>
      <c r="C125"/>
      <c r="D125" s="1"/>
      <c r="E125" s="1"/>
      <c r="I125"/>
      <c r="J125"/>
    </row>
    <row r="126" spans="2:10" x14ac:dyDescent="0.4">
      <c r="B126"/>
      <c r="C126"/>
      <c r="D126" s="1"/>
      <c r="E126" s="1"/>
      <c r="I126"/>
      <c r="J126"/>
    </row>
    <row r="127" spans="2:10" x14ac:dyDescent="0.4">
      <c r="B127"/>
      <c r="C127"/>
      <c r="D127" s="1"/>
      <c r="E127" s="1"/>
      <c r="I127"/>
      <c r="J127"/>
    </row>
    <row r="128" spans="2:10" x14ac:dyDescent="0.4">
      <c r="B128"/>
      <c r="C128"/>
      <c r="D128" s="1"/>
      <c r="E128" s="1"/>
      <c r="I128"/>
      <c r="J128"/>
    </row>
    <row r="129" spans="2:10" x14ac:dyDescent="0.4">
      <c r="B129"/>
      <c r="C129"/>
      <c r="D129" s="1"/>
      <c r="E129" s="1"/>
      <c r="I129"/>
      <c r="J129"/>
    </row>
    <row r="130" spans="2:10" x14ac:dyDescent="0.4">
      <c r="B130"/>
      <c r="C130"/>
      <c r="D130" s="1"/>
      <c r="E130" s="1"/>
      <c r="I130"/>
      <c r="J130"/>
    </row>
    <row r="131" spans="2:10" x14ac:dyDescent="0.4">
      <c r="B131"/>
      <c r="C131"/>
      <c r="D131" s="1"/>
      <c r="E131" s="1"/>
      <c r="I131"/>
      <c r="J131"/>
    </row>
    <row r="132" spans="2:10" x14ac:dyDescent="0.4">
      <c r="B132"/>
      <c r="C132"/>
      <c r="D132" s="1"/>
      <c r="E132" s="1"/>
      <c r="I132"/>
      <c r="J132"/>
    </row>
    <row r="133" spans="2:10" x14ac:dyDescent="0.4">
      <c r="B133"/>
      <c r="C133"/>
      <c r="D133" s="1"/>
      <c r="E133" s="1"/>
      <c r="I133"/>
      <c r="J133"/>
    </row>
    <row r="134" spans="2:10" x14ac:dyDescent="0.4">
      <c r="B134"/>
      <c r="C134"/>
      <c r="D134" s="1"/>
      <c r="E134" s="1"/>
      <c r="I134"/>
      <c r="J134"/>
    </row>
    <row r="135" spans="2:10" x14ac:dyDescent="0.4">
      <c r="B135"/>
      <c r="C135"/>
      <c r="D135" s="1"/>
      <c r="E135" s="1"/>
      <c r="I135"/>
      <c r="J135"/>
    </row>
    <row r="136" spans="2:10" x14ac:dyDescent="0.4">
      <c r="B136"/>
      <c r="C136"/>
      <c r="D136" s="1"/>
      <c r="E136" s="1"/>
      <c r="I136"/>
      <c r="J136"/>
    </row>
    <row r="137" spans="2:10" x14ac:dyDescent="0.4">
      <c r="B137"/>
      <c r="C137"/>
      <c r="D137" s="1"/>
      <c r="E137" s="1"/>
      <c r="I137"/>
      <c r="J137"/>
    </row>
    <row r="138" spans="2:10" x14ac:dyDescent="0.4">
      <c r="B138"/>
      <c r="C138"/>
      <c r="D138" s="1"/>
      <c r="E138" s="1"/>
      <c r="I138"/>
      <c r="J138"/>
    </row>
    <row r="139" spans="2:10" x14ac:dyDescent="0.4">
      <c r="B139"/>
      <c r="C139"/>
      <c r="D139" s="1"/>
      <c r="E139" s="1"/>
      <c r="I139"/>
      <c r="J139"/>
    </row>
    <row r="140" spans="2:10" x14ac:dyDescent="0.4">
      <c r="B140"/>
      <c r="C140"/>
      <c r="D140" s="1"/>
      <c r="E140" s="1"/>
      <c r="I140"/>
      <c r="J140"/>
    </row>
    <row r="141" spans="2:10" x14ac:dyDescent="0.4">
      <c r="B141"/>
      <c r="C141"/>
      <c r="D141" s="1"/>
      <c r="E141" s="1"/>
      <c r="I141"/>
      <c r="J141"/>
    </row>
    <row r="142" spans="2:10" x14ac:dyDescent="0.4">
      <c r="B142"/>
      <c r="C142"/>
      <c r="D142" s="1"/>
      <c r="E142" s="1"/>
      <c r="I142"/>
      <c r="J142"/>
    </row>
    <row r="143" spans="2:10" x14ac:dyDescent="0.4">
      <c r="B143"/>
      <c r="C143"/>
      <c r="D143" s="1"/>
      <c r="E143" s="1"/>
      <c r="I143"/>
      <c r="J143"/>
    </row>
    <row r="144" spans="2:10" x14ac:dyDescent="0.4">
      <c r="B144"/>
      <c r="C144"/>
      <c r="D144" s="1"/>
      <c r="E144" s="1"/>
      <c r="I144"/>
      <c r="J144"/>
    </row>
    <row r="145" spans="2:10" x14ac:dyDescent="0.4">
      <c r="B145"/>
      <c r="C145"/>
      <c r="D145" s="1"/>
      <c r="E145" s="1"/>
      <c r="I145"/>
      <c r="J145"/>
    </row>
    <row r="146" spans="2:10" x14ac:dyDescent="0.4">
      <c r="B146"/>
      <c r="C146"/>
      <c r="D146" s="1"/>
      <c r="E146" s="1"/>
      <c r="I146"/>
      <c r="J146"/>
    </row>
    <row r="147" spans="2:10" x14ac:dyDescent="0.4">
      <c r="B147"/>
      <c r="C147"/>
      <c r="D147" s="1"/>
      <c r="E147" s="1"/>
      <c r="I147"/>
      <c r="J147"/>
    </row>
    <row r="148" spans="2:10" x14ac:dyDescent="0.4">
      <c r="B148"/>
      <c r="C148"/>
      <c r="D148" s="1"/>
      <c r="E148" s="1"/>
      <c r="I148"/>
      <c r="J148"/>
    </row>
    <row r="149" spans="2:10" x14ac:dyDescent="0.4">
      <c r="B149"/>
      <c r="C149"/>
      <c r="D149" s="1"/>
      <c r="E149" s="1"/>
      <c r="I149"/>
      <c r="J149"/>
    </row>
    <row r="150" spans="2:10" x14ac:dyDescent="0.4">
      <c r="B150"/>
      <c r="C150"/>
      <c r="D150" s="1"/>
      <c r="E150" s="1"/>
      <c r="I150"/>
      <c r="J150"/>
    </row>
    <row r="151" spans="2:10" x14ac:dyDescent="0.4">
      <c r="B151"/>
      <c r="C151"/>
      <c r="D151" s="1"/>
      <c r="E151" s="1"/>
      <c r="I151"/>
      <c r="J151"/>
    </row>
    <row r="152" spans="2:10" x14ac:dyDescent="0.4">
      <c r="B152"/>
      <c r="C152"/>
      <c r="D152" s="1"/>
      <c r="E152" s="1"/>
      <c r="I152"/>
      <c r="J152"/>
    </row>
    <row r="153" spans="2:10" x14ac:dyDescent="0.4">
      <c r="B153"/>
      <c r="C153"/>
      <c r="D153" s="1"/>
      <c r="E153" s="1"/>
      <c r="I153"/>
      <c r="J153"/>
    </row>
    <row r="154" spans="2:10" x14ac:dyDescent="0.4">
      <c r="B154"/>
      <c r="C154"/>
      <c r="D154" s="1"/>
      <c r="E154" s="1"/>
      <c r="I154"/>
      <c r="J154"/>
    </row>
    <row r="155" spans="2:10" x14ac:dyDescent="0.4">
      <c r="B155"/>
      <c r="C155"/>
      <c r="D155" s="1"/>
      <c r="E155" s="1"/>
      <c r="I155"/>
      <c r="J155"/>
    </row>
    <row r="156" spans="2:10" x14ac:dyDescent="0.4">
      <c r="B156"/>
      <c r="C156"/>
      <c r="D156" s="1"/>
      <c r="E156" s="1"/>
      <c r="I156"/>
      <c r="J156"/>
    </row>
    <row r="157" spans="2:10" x14ac:dyDescent="0.4">
      <c r="B157"/>
      <c r="C157"/>
      <c r="D157" s="1"/>
      <c r="E157" s="1"/>
      <c r="I157"/>
      <c r="J157"/>
    </row>
    <row r="158" spans="2:10" x14ac:dyDescent="0.4">
      <c r="B158"/>
      <c r="C158"/>
      <c r="D158" s="1"/>
      <c r="E158" s="1"/>
      <c r="I158"/>
      <c r="J158"/>
    </row>
    <row r="159" spans="2:10" x14ac:dyDescent="0.4">
      <c r="B159"/>
      <c r="C159"/>
      <c r="D159" s="1"/>
      <c r="E159" s="1"/>
      <c r="I159"/>
      <c r="J159"/>
    </row>
    <row r="160" spans="2:10" x14ac:dyDescent="0.4">
      <c r="B160"/>
      <c r="C160"/>
      <c r="D160" s="1"/>
      <c r="E160" s="1"/>
      <c r="I160"/>
      <c r="J160"/>
    </row>
    <row r="161" spans="2:10" x14ac:dyDescent="0.4">
      <c r="B161"/>
      <c r="C161"/>
      <c r="D161" s="1"/>
      <c r="E161" s="1"/>
      <c r="I161"/>
      <c r="J161"/>
    </row>
    <row r="162" spans="2:10" x14ac:dyDescent="0.4">
      <c r="B162"/>
      <c r="C162"/>
      <c r="D162" s="1"/>
      <c r="E162" s="1"/>
      <c r="I162"/>
      <c r="J162"/>
    </row>
    <row r="163" spans="2:10" x14ac:dyDescent="0.4">
      <c r="B163"/>
      <c r="C163"/>
      <c r="D163" s="1"/>
      <c r="E163" s="1"/>
      <c r="I163"/>
      <c r="J163"/>
    </row>
    <row r="164" spans="2:10" x14ac:dyDescent="0.4">
      <c r="B164"/>
      <c r="C164"/>
      <c r="D164" s="1"/>
      <c r="E164" s="1"/>
      <c r="I164"/>
      <c r="J164"/>
    </row>
    <row r="165" spans="2:10" x14ac:dyDescent="0.4">
      <c r="B165"/>
      <c r="C165"/>
      <c r="D165" s="1"/>
      <c r="E165" s="1"/>
      <c r="I165"/>
      <c r="J165"/>
    </row>
    <row r="166" spans="2:10" x14ac:dyDescent="0.4">
      <c r="B166"/>
      <c r="C166"/>
      <c r="D166" s="1"/>
      <c r="E166" s="1"/>
      <c r="I166"/>
      <c r="J166"/>
    </row>
    <row r="167" spans="2:10" x14ac:dyDescent="0.4">
      <c r="B167"/>
      <c r="C167"/>
      <c r="D167" s="1"/>
      <c r="E167" s="1"/>
      <c r="I167"/>
      <c r="J167"/>
    </row>
    <row r="168" spans="2:10" x14ac:dyDescent="0.4">
      <c r="B168"/>
      <c r="C168"/>
      <c r="D168" s="1"/>
      <c r="E168" s="1"/>
      <c r="I168"/>
      <c r="J168"/>
    </row>
    <row r="169" spans="2:10" x14ac:dyDescent="0.4">
      <c r="B169"/>
      <c r="C169"/>
      <c r="D169" s="1"/>
      <c r="E169" s="1"/>
      <c r="I169"/>
      <c r="J169"/>
    </row>
    <row r="170" spans="2:10" x14ac:dyDescent="0.4">
      <c r="B170"/>
      <c r="C170"/>
      <c r="D170" s="1"/>
      <c r="E170" s="1"/>
      <c r="I170"/>
      <c r="J170"/>
    </row>
    <row r="171" spans="2:10" x14ac:dyDescent="0.4">
      <c r="B171"/>
      <c r="C171"/>
      <c r="D171" s="1"/>
      <c r="E171" s="1"/>
      <c r="I171"/>
      <c r="J171"/>
    </row>
    <row r="172" spans="2:10" x14ac:dyDescent="0.4">
      <c r="B172"/>
      <c r="C172"/>
      <c r="D172" s="1"/>
      <c r="E172" s="1"/>
      <c r="I172"/>
      <c r="J172"/>
    </row>
    <row r="173" spans="2:10" x14ac:dyDescent="0.4">
      <c r="B173"/>
      <c r="C173"/>
      <c r="D173" s="1"/>
      <c r="E173" s="1"/>
      <c r="I173"/>
      <c r="J173"/>
    </row>
    <row r="174" spans="2:10" x14ac:dyDescent="0.4">
      <c r="B174"/>
      <c r="C174"/>
      <c r="D174" s="1"/>
      <c r="E174" s="1"/>
      <c r="I174"/>
      <c r="J174"/>
    </row>
    <row r="175" spans="2:10" x14ac:dyDescent="0.4">
      <c r="B175"/>
      <c r="C175"/>
      <c r="D175" s="1"/>
      <c r="E175" s="1"/>
      <c r="I175"/>
      <c r="J175"/>
    </row>
    <row r="176" spans="2:10" x14ac:dyDescent="0.4">
      <c r="B176"/>
      <c r="C176"/>
      <c r="D176" s="1"/>
      <c r="E176" s="1"/>
      <c r="I176"/>
      <c r="J176"/>
    </row>
    <row r="177" spans="2:10" x14ac:dyDescent="0.4">
      <c r="B177"/>
      <c r="C177"/>
      <c r="D177" s="1"/>
      <c r="E177" s="1"/>
      <c r="I177"/>
      <c r="J177"/>
    </row>
    <row r="178" spans="2:10" x14ac:dyDescent="0.4">
      <c r="B178"/>
      <c r="C178"/>
      <c r="D178" s="1"/>
      <c r="E178" s="1"/>
      <c r="I178"/>
      <c r="J178"/>
    </row>
    <row r="179" spans="2:10" x14ac:dyDescent="0.4">
      <c r="B179"/>
      <c r="C179"/>
      <c r="D179" s="1"/>
      <c r="E179" s="1"/>
      <c r="I179"/>
      <c r="J179"/>
    </row>
    <row r="180" spans="2:10" x14ac:dyDescent="0.4">
      <c r="B180"/>
      <c r="C180"/>
      <c r="D180" s="1"/>
      <c r="E180" s="1"/>
      <c r="I180"/>
      <c r="J180"/>
    </row>
    <row r="181" spans="2:10" x14ac:dyDescent="0.4">
      <c r="B181"/>
      <c r="C181"/>
      <c r="D181" s="1"/>
      <c r="E181" s="1"/>
      <c r="I181"/>
      <c r="J181"/>
    </row>
    <row r="182" spans="2:10" x14ac:dyDescent="0.4">
      <c r="B182"/>
      <c r="C182"/>
      <c r="D182" s="1"/>
      <c r="E182" s="1"/>
      <c r="I182"/>
      <c r="J182"/>
    </row>
    <row r="183" spans="2:10" x14ac:dyDescent="0.4">
      <c r="B183"/>
      <c r="C183"/>
      <c r="D183" s="1"/>
      <c r="E183" s="1"/>
      <c r="I183"/>
      <c r="J183"/>
    </row>
  </sheetData>
  <sheetProtection password="F1C4" sheet="1" objects="1" scenarios="1"/>
  <mergeCells count="2">
    <mergeCell ref="D4:E4"/>
    <mergeCell ref="B4:C4"/>
  </mergeCells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2:G27"/>
  <sheetViews>
    <sheetView showGridLines="0" workbookViewId="0">
      <selection activeCell="O5" sqref="O5"/>
    </sheetView>
  </sheetViews>
  <sheetFormatPr defaultRowHeight="18.75" x14ac:dyDescent="0.4"/>
  <cols>
    <col min="2" max="2" width="3.625" bestFit="1" customWidth="1"/>
    <col min="3" max="3" width="24.125" bestFit="1" customWidth="1"/>
    <col min="4" max="7" width="10.75" customWidth="1"/>
  </cols>
  <sheetData>
    <row r="2" spans="2:7" x14ac:dyDescent="0.4">
      <c r="B2" t="s">
        <v>177</v>
      </c>
    </row>
    <row r="3" spans="2:7" ht="19.5" thickBot="1" x14ac:dyDescent="0.45"/>
    <row r="4" spans="2:7" ht="19.5" thickTop="1" x14ac:dyDescent="0.4">
      <c r="B4" s="327" t="s">
        <v>19</v>
      </c>
      <c r="C4" s="327"/>
      <c r="D4" s="90">
        <v>1935</v>
      </c>
      <c r="E4" s="90">
        <v>1951</v>
      </c>
      <c r="F4" s="90">
        <v>1960</v>
      </c>
      <c r="G4" s="90">
        <v>1970</v>
      </c>
    </row>
    <row r="5" spans="2:7" x14ac:dyDescent="0.4">
      <c r="B5" s="6">
        <v>1</v>
      </c>
      <c r="C5" s="5" t="s">
        <v>0</v>
      </c>
      <c r="D5" s="89">
        <v>14368700</v>
      </c>
      <c r="E5" s="7">
        <v>16292550</v>
      </c>
      <c r="F5" s="7">
        <v>15264461</v>
      </c>
      <c r="G5" s="7">
        <v>10820379</v>
      </c>
    </row>
    <row r="6" spans="2:7" x14ac:dyDescent="0.4">
      <c r="B6" s="6">
        <v>2</v>
      </c>
      <c r="C6" s="5" t="s">
        <v>1</v>
      </c>
      <c r="D6" s="89">
        <v>329900</v>
      </c>
      <c r="E6" s="7">
        <v>603655</v>
      </c>
      <c r="F6" s="7">
        <v>536240</v>
      </c>
      <c r="G6" s="7">
        <v>305441</v>
      </c>
    </row>
    <row r="7" spans="2:7" x14ac:dyDescent="0.4">
      <c r="B7" s="6">
        <v>3</v>
      </c>
      <c r="C7" s="5" t="s">
        <v>2</v>
      </c>
      <c r="D7" s="89">
        <v>547900</v>
      </c>
      <c r="E7" s="7">
        <v>563939</v>
      </c>
      <c r="F7" s="7">
        <v>1230222</v>
      </c>
      <c r="G7" s="7">
        <v>1324994</v>
      </c>
    </row>
    <row r="8" spans="2:7" x14ac:dyDescent="0.4">
      <c r="B8" s="6">
        <v>4</v>
      </c>
      <c r="C8" s="5" t="s">
        <v>134</v>
      </c>
      <c r="D8" s="89">
        <v>2127500</v>
      </c>
      <c r="E8" s="7">
        <v>1222446</v>
      </c>
      <c r="F8" s="7">
        <v>2369005</v>
      </c>
      <c r="G8" s="7">
        <v>2817320</v>
      </c>
    </row>
    <row r="9" spans="2:7" x14ac:dyDescent="0.4">
      <c r="B9" s="6">
        <v>5</v>
      </c>
      <c r="C9" s="5" t="s">
        <v>31</v>
      </c>
      <c r="D9" s="89">
        <v>718800</v>
      </c>
      <c r="E9" s="7">
        <v>570312</v>
      </c>
      <c r="F9" s="7">
        <v>824678</v>
      </c>
      <c r="G9" s="7">
        <v>1052714</v>
      </c>
    </row>
    <row r="10" spans="2:7" x14ac:dyDescent="0.4">
      <c r="B10" s="6">
        <v>6</v>
      </c>
      <c r="C10" s="5" t="s">
        <v>34</v>
      </c>
      <c r="D10" s="89">
        <v>153400</v>
      </c>
      <c r="E10" s="7">
        <v>151653.1406026021</v>
      </c>
      <c r="F10" s="7">
        <v>289938</v>
      </c>
      <c r="G10" s="7">
        <v>397180</v>
      </c>
    </row>
    <row r="11" spans="2:7" x14ac:dyDescent="0.4">
      <c r="B11" s="6">
        <v>7</v>
      </c>
      <c r="C11" s="5" t="s">
        <v>36</v>
      </c>
      <c r="D11" s="89">
        <v>144700</v>
      </c>
      <c r="E11" s="7">
        <v>220214.8593973979</v>
      </c>
      <c r="F11" s="7">
        <v>378021</v>
      </c>
      <c r="G11" s="7">
        <v>594921</v>
      </c>
    </row>
    <row r="12" spans="2:7" x14ac:dyDescent="0.4">
      <c r="B12" s="6">
        <v>8</v>
      </c>
      <c r="C12" s="5" t="s">
        <v>38</v>
      </c>
      <c r="D12" s="89">
        <v>36000</v>
      </c>
      <c r="E12" s="7">
        <v>114339</v>
      </c>
      <c r="F12" s="7">
        <v>236089</v>
      </c>
      <c r="G12" s="7">
        <v>314967</v>
      </c>
    </row>
    <row r="13" spans="2:7" x14ac:dyDescent="0.4">
      <c r="B13" s="6">
        <v>9</v>
      </c>
      <c r="C13" s="5" t="s">
        <v>8</v>
      </c>
      <c r="D13" s="89">
        <v>277500</v>
      </c>
      <c r="E13" s="7">
        <v>345404</v>
      </c>
      <c r="F13" s="7">
        <v>521910</v>
      </c>
      <c r="G13" s="7">
        <v>633465</v>
      </c>
    </row>
    <row r="14" spans="2:7" x14ac:dyDescent="0.4">
      <c r="B14" s="6">
        <v>10</v>
      </c>
      <c r="C14" s="5" t="s">
        <v>40</v>
      </c>
      <c r="D14" s="89">
        <v>191600</v>
      </c>
      <c r="E14" s="7">
        <v>295113</v>
      </c>
      <c r="F14" s="7">
        <v>473252</v>
      </c>
      <c r="G14" s="7">
        <v>662100</v>
      </c>
    </row>
    <row r="15" spans="2:7" x14ac:dyDescent="0.4">
      <c r="B15" s="6">
        <v>11</v>
      </c>
      <c r="C15" s="5" t="s">
        <v>10</v>
      </c>
      <c r="D15" s="89">
        <v>398200</v>
      </c>
      <c r="E15" s="7">
        <v>602830</v>
      </c>
      <c r="F15" s="7">
        <v>1218597</v>
      </c>
      <c r="G15" s="7">
        <v>1936140</v>
      </c>
    </row>
    <row r="16" spans="2:7" x14ac:dyDescent="0.4">
      <c r="B16" s="6">
        <v>12</v>
      </c>
      <c r="C16" s="5" t="s">
        <v>11</v>
      </c>
      <c r="D16" s="89">
        <v>773300</v>
      </c>
      <c r="E16" s="7">
        <v>1061093</v>
      </c>
      <c r="F16" s="7">
        <v>2699292</v>
      </c>
      <c r="G16" s="7">
        <v>4602672</v>
      </c>
    </row>
    <row r="17" spans="2:7" x14ac:dyDescent="0.4">
      <c r="B17" s="6">
        <v>13</v>
      </c>
      <c r="C17" s="5" t="s">
        <v>12</v>
      </c>
      <c r="D17" s="89">
        <v>80700</v>
      </c>
      <c r="E17" s="7">
        <v>191071</v>
      </c>
      <c r="F17" s="7">
        <v>474173</v>
      </c>
      <c r="G17" s="7">
        <v>675800</v>
      </c>
    </row>
    <row r="18" spans="2:7" x14ac:dyDescent="0.4">
      <c r="B18" s="6">
        <v>14</v>
      </c>
      <c r="C18" s="5" t="s">
        <v>44</v>
      </c>
      <c r="D18" s="89">
        <v>1292800</v>
      </c>
      <c r="E18" s="7">
        <v>2042800</v>
      </c>
      <c r="F18" s="7">
        <v>3198031</v>
      </c>
      <c r="G18" s="7">
        <v>4567945</v>
      </c>
    </row>
    <row r="19" spans="2:7" x14ac:dyDescent="0.4">
      <c r="B19" s="6">
        <v>15</v>
      </c>
      <c r="C19" s="5" t="s">
        <v>47</v>
      </c>
      <c r="D19" s="89">
        <v>123400</v>
      </c>
      <c r="E19" s="7">
        <v>161463</v>
      </c>
      <c r="F19" s="7">
        <v>257040</v>
      </c>
      <c r="G19" s="7">
        <v>348944</v>
      </c>
    </row>
    <row r="20" spans="2:7" x14ac:dyDescent="0.4">
      <c r="B20" s="6">
        <v>16</v>
      </c>
      <c r="C20" s="5" t="s">
        <v>48</v>
      </c>
      <c r="D20" s="89">
        <v>5524900</v>
      </c>
      <c r="E20" s="7">
        <v>4791101.8603159087</v>
      </c>
      <c r="F20" s="7">
        <v>7585419</v>
      </c>
      <c r="G20" s="7">
        <v>10827263</v>
      </c>
    </row>
    <row r="21" spans="2:7" x14ac:dyDescent="0.4">
      <c r="B21" s="6">
        <v>17</v>
      </c>
      <c r="C21" s="5" t="s">
        <v>49</v>
      </c>
      <c r="D21" s="89">
        <v>1146500</v>
      </c>
      <c r="E21" s="7">
        <v>1721914</v>
      </c>
      <c r="F21" s="7">
        <v>1974366</v>
      </c>
      <c r="G21" s="7">
        <v>2929247</v>
      </c>
    </row>
    <row r="22" spans="2:7" x14ac:dyDescent="0.4">
      <c r="B22" s="6">
        <v>18</v>
      </c>
      <c r="C22" s="5" t="s">
        <v>17</v>
      </c>
      <c r="D22" s="89">
        <v>2148300</v>
      </c>
      <c r="E22" s="7">
        <v>1302000</v>
      </c>
      <c r="F22" s="7">
        <v>1381612</v>
      </c>
      <c r="G22" s="7">
        <v>1820032</v>
      </c>
    </row>
    <row r="23" spans="2:7" x14ac:dyDescent="0.4">
      <c r="B23" s="6">
        <v>19</v>
      </c>
      <c r="C23" s="37" t="s">
        <v>18</v>
      </c>
      <c r="D23" s="89">
        <v>1203000</v>
      </c>
      <c r="E23" s="7">
        <v>3523084.1396840913</v>
      </c>
      <c r="F23" s="7">
        <v>5580580</v>
      </c>
      <c r="G23" s="7">
        <v>8074027</v>
      </c>
    </row>
    <row r="24" spans="2:7" x14ac:dyDescent="0.4">
      <c r="B24" s="6">
        <v>20</v>
      </c>
      <c r="C24" s="37" t="s">
        <v>135</v>
      </c>
      <c r="D24" s="77" t="s">
        <v>46</v>
      </c>
      <c r="E24" s="77" t="s">
        <v>45</v>
      </c>
      <c r="F24" s="77" t="s">
        <v>45</v>
      </c>
      <c r="G24" s="77" t="s">
        <v>45</v>
      </c>
    </row>
    <row r="25" spans="2:7" x14ac:dyDescent="0.4">
      <c r="B25" s="6">
        <v>21</v>
      </c>
      <c r="C25" s="37" t="s">
        <v>136</v>
      </c>
      <c r="D25" s="77" t="s">
        <v>45</v>
      </c>
      <c r="E25" s="77" t="s">
        <v>45</v>
      </c>
      <c r="F25" s="77" t="s">
        <v>45</v>
      </c>
      <c r="G25" s="77" t="s">
        <v>45</v>
      </c>
    </row>
    <row r="26" spans="2:7" ht="19.5" thickBot="1" x14ac:dyDescent="0.45">
      <c r="B26" s="55"/>
      <c r="C26" s="56" t="s">
        <v>82</v>
      </c>
      <c r="D26" s="57">
        <f>SUM(D5:D25)</f>
        <v>31587100</v>
      </c>
      <c r="E26" s="57">
        <f t="shared" ref="E26:G26" si="0">SUM(E5:E25)</f>
        <v>35776983</v>
      </c>
      <c r="F26" s="57">
        <f t="shared" si="0"/>
        <v>46492926</v>
      </c>
      <c r="G26" s="57">
        <f t="shared" si="0"/>
        <v>54705551</v>
      </c>
    </row>
    <row r="27" spans="2:7" ht="19.5" thickTop="1" x14ac:dyDescent="0.4"/>
  </sheetData>
  <sheetProtection password="F1C4" sheet="1" objects="1" scenarios="1"/>
  <mergeCells count="1">
    <mergeCell ref="B4:C4"/>
  </mergeCells>
  <phoneticPr fontId="1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AH31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34" width="11.875" customWidth="1"/>
  </cols>
  <sheetData>
    <row r="2" spans="2:34" x14ac:dyDescent="0.4">
      <c r="B2" t="s">
        <v>178</v>
      </c>
    </row>
    <row r="3" spans="2:34" x14ac:dyDescent="0.4">
      <c r="B3" t="s">
        <v>179</v>
      </c>
    </row>
    <row r="4" spans="2:34" ht="19.5" thickBot="1" x14ac:dyDescent="0.45"/>
    <row r="5" spans="2:34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2:34" s="19" customFormat="1" ht="75" x14ac:dyDescent="0.4">
      <c r="B6" s="48"/>
      <c r="C6" s="48"/>
      <c r="D6" s="49" t="s">
        <v>137</v>
      </c>
      <c r="E6" s="49" t="s">
        <v>59</v>
      </c>
      <c r="F6" s="58" t="s">
        <v>60</v>
      </c>
      <c r="G6" s="58" t="s">
        <v>138</v>
      </c>
      <c r="H6" s="58" t="s">
        <v>139</v>
      </c>
      <c r="I6" s="58" t="s">
        <v>140</v>
      </c>
      <c r="J6" s="58" t="s">
        <v>141</v>
      </c>
      <c r="K6" s="58" t="s">
        <v>142</v>
      </c>
      <c r="L6" s="58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50" t="s">
        <v>150</v>
      </c>
      <c r="Z6" s="53" t="s">
        <v>151</v>
      </c>
      <c r="AA6" s="53" t="s">
        <v>152</v>
      </c>
      <c r="AB6" s="53" t="s">
        <v>153</v>
      </c>
      <c r="AC6" s="53" t="s">
        <v>154</v>
      </c>
      <c r="AD6" s="53" t="s">
        <v>155</v>
      </c>
      <c r="AE6" s="53" t="s">
        <v>156</v>
      </c>
      <c r="AF6" s="53" t="s">
        <v>157</v>
      </c>
      <c r="AG6" s="53" t="s">
        <v>158</v>
      </c>
      <c r="AH6" s="53" t="s">
        <v>159</v>
      </c>
    </row>
    <row r="7" spans="2:34" x14ac:dyDescent="0.4">
      <c r="B7" s="13">
        <v>1</v>
      </c>
      <c r="C7" s="14" t="s">
        <v>58</v>
      </c>
      <c r="D7" s="26">
        <v>382.29999999999995</v>
      </c>
      <c r="E7" s="26">
        <v>20.5</v>
      </c>
      <c r="F7" s="26">
        <v>2861.7000000000003</v>
      </c>
      <c r="G7" s="26">
        <v>1241.5</v>
      </c>
      <c r="H7" s="26">
        <v>85.7</v>
      </c>
      <c r="I7" s="26">
        <v>6.8</v>
      </c>
      <c r="J7" s="26">
        <v>0.5</v>
      </c>
      <c r="K7" s="26">
        <v>48.1</v>
      </c>
      <c r="L7" s="26">
        <v>223</v>
      </c>
      <c r="M7" s="26">
        <v>3.8</v>
      </c>
      <c r="N7" s="26">
        <v>5.9</v>
      </c>
      <c r="O7" s="26">
        <v>3</v>
      </c>
      <c r="P7" s="26">
        <v>47.6</v>
      </c>
      <c r="Q7" s="26">
        <v>143.19999999999999</v>
      </c>
      <c r="R7" s="26">
        <v>0</v>
      </c>
      <c r="S7" s="26">
        <v>0</v>
      </c>
      <c r="T7" s="26">
        <v>0</v>
      </c>
      <c r="U7" s="26">
        <v>0</v>
      </c>
      <c r="V7" s="26">
        <v>19</v>
      </c>
      <c r="W7" s="26">
        <v>0</v>
      </c>
      <c r="X7" s="26">
        <v>16.600000000000001</v>
      </c>
      <c r="Y7" s="26">
        <v>5109.2000000000007</v>
      </c>
      <c r="Z7" s="7">
        <v>722.8</v>
      </c>
      <c r="AA7" s="7">
        <v>6.8</v>
      </c>
      <c r="AB7" s="7">
        <v>0.4</v>
      </c>
      <c r="AC7" s="7">
        <v>-186.70000000000002</v>
      </c>
      <c r="AD7" s="7">
        <v>44.9</v>
      </c>
      <c r="AE7" s="7">
        <v>70.2</v>
      </c>
      <c r="AF7" s="7">
        <v>-1426.5</v>
      </c>
      <c r="AG7" s="7">
        <v>-768.10000000000014</v>
      </c>
      <c r="AH7" s="7">
        <v>4341.1000000000004</v>
      </c>
    </row>
    <row r="8" spans="2:34" x14ac:dyDescent="0.4">
      <c r="B8" s="6">
        <v>2</v>
      </c>
      <c r="C8" s="5" t="s">
        <v>59</v>
      </c>
      <c r="D8" s="7">
        <v>0</v>
      </c>
      <c r="E8" s="7">
        <v>24.3</v>
      </c>
      <c r="F8" s="7">
        <v>18.899999999999999</v>
      </c>
      <c r="G8" s="7">
        <v>26.2</v>
      </c>
      <c r="H8" s="7">
        <v>0</v>
      </c>
      <c r="I8" s="7">
        <v>6.7</v>
      </c>
      <c r="J8" s="7">
        <v>0</v>
      </c>
      <c r="K8" s="7">
        <v>1.8</v>
      </c>
      <c r="L8" s="7">
        <v>149</v>
      </c>
      <c r="M8" s="7">
        <v>52.2</v>
      </c>
      <c r="N8" s="7">
        <v>156.9</v>
      </c>
      <c r="O8" s="7">
        <v>6.9</v>
      </c>
      <c r="P8" s="7">
        <v>4.5999999999999996</v>
      </c>
      <c r="Q8" s="7">
        <v>23.1</v>
      </c>
      <c r="R8" s="7">
        <v>34.200000000000003</v>
      </c>
      <c r="S8" s="7">
        <v>0</v>
      </c>
      <c r="T8" s="7">
        <v>62.6</v>
      </c>
      <c r="U8" s="7">
        <v>0</v>
      </c>
      <c r="V8" s="7">
        <v>11.2</v>
      </c>
      <c r="W8" s="7">
        <v>0</v>
      </c>
      <c r="X8" s="7">
        <v>2.5</v>
      </c>
      <c r="Y8" s="7">
        <v>581.1</v>
      </c>
      <c r="Z8" s="7">
        <v>11.5</v>
      </c>
      <c r="AA8" s="7">
        <v>7</v>
      </c>
      <c r="AB8" s="7">
        <v>0</v>
      </c>
      <c r="AC8" s="7">
        <v>5.0999999999999996</v>
      </c>
      <c r="AD8" s="7">
        <v>6.2</v>
      </c>
      <c r="AE8" s="7">
        <v>14.7</v>
      </c>
      <c r="AF8" s="7">
        <v>-217.1</v>
      </c>
      <c r="AG8" s="7">
        <v>-172.6</v>
      </c>
      <c r="AH8" s="7">
        <v>408.5</v>
      </c>
    </row>
    <row r="9" spans="2:34" x14ac:dyDescent="0.4">
      <c r="B9" s="6">
        <v>3</v>
      </c>
      <c r="C9" s="5" t="s">
        <v>60</v>
      </c>
      <c r="D9" s="7">
        <v>53.599999999999994</v>
      </c>
      <c r="E9" s="7">
        <v>0</v>
      </c>
      <c r="F9" s="7">
        <v>398.1</v>
      </c>
      <c r="G9" s="7">
        <v>110.8</v>
      </c>
      <c r="H9" s="7">
        <v>2.2999999999999998</v>
      </c>
      <c r="I9" s="7">
        <v>0</v>
      </c>
      <c r="J9" s="7">
        <v>0</v>
      </c>
      <c r="K9" s="7">
        <v>21.6</v>
      </c>
      <c r="L9" s="7">
        <v>14.4</v>
      </c>
      <c r="M9" s="7">
        <v>0</v>
      </c>
      <c r="N9" s="7">
        <v>0</v>
      </c>
      <c r="O9" s="7">
        <v>0</v>
      </c>
      <c r="P9" s="7">
        <v>20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100.5</v>
      </c>
      <c r="W9" s="7">
        <v>0</v>
      </c>
      <c r="X9" s="7">
        <v>0</v>
      </c>
      <c r="Y9" s="7">
        <v>721.3</v>
      </c>
      <c r="Z9" s="7">
        <v>3782.1</v>
      </c>
      <c r="AA9" s="7">
        <v>50.4</v>
      </c>
      <c r="AB9" s="7">
        <v>0</v>
      </c>
      <c r="AC9" s="7">
        <v>26.5</v>
      </c>
      <c r="AD9" s="7">
        <v>45.9</v>
      </c>
      <c r="AE9" s="7">
        <v>110</v>
      </c>
      <c r="AF9" s="7">
        <v>-379.8</v>
      </c>
      <c r="AG9" s="7">
        <v>3635.1</v>
      </c>
      <c r="AH9" s="7">
        <v>4356.3999999999996</v>
      </c>
    </row>
    <row r="10" spans="2:34" x14ac:dyDescent="0.4">
      <c r="B10" s="6">
        <v>4</v>
      </c>
      <c r="C10" s="5" t="s">
        <v>61</v>
      </c>
      <c r="D10" s="7">
        <v>27.200000000000003</v>
      </c>
      <c r="E10" s="7">
        <v>6.1</v>
      </c>
      <c r="F10" s="7">
        <v>5.4</v>
      </c>
      <c r="G10" s="7">
        <v>2088.1</v>
      </c>
      <c r="H10" s="7">
        <v>2.8</v>
      </c>
      <c r="I10" s="7">
        <v>1.5</v>
      </c>
      <c r="J10" s="7">
        <v>0</v>
      </c>
      <c r="K10" s="7">
        <v>25.7</v>
      </c>
      <c r="L10" s="7">
        <v>6.1</v>
      </c>
      <c r="M10" s="7">
        <v>4.5999999999999996</v>
      </c>
      <c r="N10" s="7">
        <v>0</v>
      </c>
      <c r="O10" s="7">
        <v>13.5</v>
      </c>
      <c r="P10" s="7">
        <v>34.4</v>
      </c>
      <c r="Q10" s="7">
        <v>15.6</v>
      </c>
      <c r="R10" s="7">
        <v>0</v>
      </c>
      <c r="S10" s="7">
        <v>0.6</v>
      </c>
      <c r="T10" s="7">
        <v>3.1</v>
      </c>
      <c r="U10" s="7">
        <v>0</v>
      </c>
      <c r="V10" s="7">
        <v>0.3</v>
      </c>
      <c r="W10" s="7">
        <v>25.4</v>
      </c>
      <c r="X10" s="7">
        <v>0</v>
      </c>
      <c r="Y10" s="7">
        <v>2260.3999999999996</v>
      </c>
      <c r="Z10" s="7">
        <v>1720.2</v>
      </c>
      <c r="AA10" s="7">
        <v>6.3</v>
      </c>
      <c r="AB10" s="7">
        <v>5</v>
      </c>
      <c r="AC10" s="7">
        <v>31</v>
      </c>
      <c r="AD10" s="7">
        <v>130.19999999999999</v>
      </c>
      <c r="AE10" s="7">
        <v>949.8</v>
      </c>
      <c r="AF10" s="7">
        <v>-182.4</v>
      </c>
      <c r="AG10" s="7">
        <v>2660.1</v>
      </c>
      <c r="AH10" s="7">
        <v>4920.5</v>
      </c>
    </row>
    <row r="11" spans="2:34" x14ac:dyDescent="0.4">
      <c r="B11" s="6">
        <v>5</v>
      </c>
      <c r="C11" s="5" t="s">
        <v>62</v>
      </c>
      <c r="D11" s="7">
        <v>8.1</v>
      </c>
      <c r="E11" s="7">
        <v>0.5</v>
      </c>
      <c r="F11" s="7">
        <v>4.8</v>
      </c>
      <c r="G11" s="7">
        <v>31.7</v>
      </c>
      <c r="H11" s="7">
        <v>34.1</v>
      </c>
      <c r="I11" s="7">
        <v>0</v>
      </c>
      <c r="J11" s="7">
        <v>0</v>
      </c>
      <c r="K11" s="7">
        <v>0</v>
      </c>
      <c r="L11" s="7">
        <v>5.7</v>
      </c>
      <c r="M11" s="7">
        <v>0.5</v>
      </c>
      <c r="N11" s="7">
        <v>2.4</v>
      </c>
      <c r="O11" s="7">
        <v>11.3</v>
      </c>
      <c r="P11" s="7">
        <v>21.2</v>
      </c>
      <c r="Q11" s="7">
        <v>149.5</v>
      </c>
      <c r="R11" s="7">
        <v>0</v>
      </c>
      <c r="S11" s="7">
        <v>1.6</v>
      </c>
      <c r="T11" s="7">
        <v>0</v>
      </c>
      <c r="U11" s="7">
        <v>0</v>
      </c>
      <c r="V11" s="7">
        <v>0</v>
      </c>
      <c r="W11" s="7">
        <v>66.5</v>
      </c>
      <c r="X11" s="7">
        <v>0</v>
      </c>
      <c r="Y11" s="7">
        <v>337.90000000000003</v>
      </c>
      <c r="Z11" s="7">
        <v>154.69999999999999</v>
      </c>
      <c r="AA11" s="7">
        <v>9.9</v>
      </c>
      <c r="AB11" s="7">
        <v>80.2</v>
      </c>
      <c r="AC11" s="7">
        <v>2.8</v>
      </c>
      <c r="AD11" s="7">
        <v>11.1</v>
      </c>
      <c r="AE11" s="7">
        <v>0.6</v>
      </c>
      <c r="AF11" s="7">
        <v>-17.899999999999999</v>
      </c>
      <c r="AG11" s="7">
        <v>241.40000000000006</v>
      </c>
      <c r="AH11" s="7">
        <v>579.30000000000007</v>
      </c>
    </row>
    <row r="12" spans="2:34" x14ac:dyDescent="0.4">
      <c r="B12" s="6">
        <v>6</v>
      </c>
      <c r="C12" s="5" t="s">
        <v>63</v>
      </c>
      <c r="D12" s="7">
        <v>0</v>
      </c>
      <c r="E12" s="7">
        <v>0</v>
      </c>
      <c r="F12" s="7">
        <v>7.37</v>
      </c>
      <c r="G12" s="7">
        <v>0</v>
      </c>
      <c r="H12" s="7">
        <v>1.1000000000000001</v>
      </c>
      <c r="I12" s="7">
        <v>90.5</v>
      </c>
      <c r="J12" s="7">
        <v>126.6</v>
      </c>
      <c r="K12" s="7">
        <v>0</v>
      </c>
      <c r="L12" s="7">
        <v>42.7</v>
      </c>
      <c r="M12" s="7">
        <v>0</v>
      </c>
      <c r="N12" s="7">
        <v>0</v>
      </c>
      <c r="O12" s="7">
        <v>1</v>
      </c>
      <c r="P12" s="7">
        <v>15.7</v>
      </c>
      <c r="Q12" s="7">
        <v>1.2</v>
      </c>
      <c r="R12" s="7">
        <v>0</v>
      </c>
      <c r="S12" s="7">
        <v>8.5</v>
      </c>
      <c r="T12" s="7">
        <v>0</v>
      </c>
      <c r="U12" s="7">
        <v>0</v>
      </c>
      <c r="V12" s="7">
        <v>1.9</v>
      </c>
      <c r="W12" s="7">
        <v>60.4</v>
      </c>
      <c r="X12" s="7">
        <v>0</v>
      </c>
      <c r="Y12" s="7">
        <v>356.96999999999991</v>
      </c>
      <c r="Z12" s="7">
        <v>41.8</v>
      </c>
      <c r="AA12" s="7">
        <v>0</v>
      </c>
      <c r="AB12" s="7">
        <v>0</v>
      </c>
      <c r="AC12" s="7">
        <v>3.5</v>
      </c>
      <c r="AD12" s="7">
        <v>13.1</v>
      </c>
      <c r="AE12" s="7">
        <v>23.5</v>
      </c>
      <c r="AF12" s="7">
        <v>-97.399999999999991</v>
      </c>
      <c r="AG12" s="7">
        <v>-15.499999999999986</v>
      </c>
      <c r="AH12" s="7">
        <v>341.46999999999991</v>
      </c>
    </row>
    <row r="13" spans="2:34" x14ac:dyDescent="0.4">
      <c r="B13" s="6">
        <v>7</v>
      </c>
      <c r="C13" s="5" t="s">
        <v>64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24.4</v>
      </c>
      <c r="J13" s="7">
        <v>146.6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10.1</v>
      </c>
      <c r="U13" s="7">
        <v>0</v>
      </c>
      <c r="V13" s="7">
        <v>42.5</v>
      </c>
      <c r="W13" s="7">
        <v>73.3</v>
      </c>
      <c r="X13" s="7">
        <v>0</v>
      </c>
      <c r="Y13" s="7">
        <v>296.89999999999998</v>
      </c>
      <c r="Z13" s="7">
        <v>99.1</v>
      </c>
      <c r="AA13" s="7">
        <v>56.4</v>
      </c>
      <c r="AB13" s="7">
        <v>0</v>
      </c>
      <c r="AC13" s="7">
        <v>0</v>
      </c>
      <c r="AD13" s="7">
        <v>0.9</v>
      </c>
      <c r="AE13" s="7">
        <v>1.1000000000000001</v>
      </c>
      <c r="AF13" s="7">
        <v>0</v>
      </c>
      <c r="AG13" s="7">
        <v>157.5</v>
      </c>
      <c r="AH13" s="7">
        <v>454.4</v>
      </c>
    </row>
    <row r="14" spans="2:34" x14ac:dyDescent="0.4">
      <c r="B14" s="6">
        <v>8</v>
      </c>
      <c r="C14" s="5" t="s">
        <v>65</v>
      </c>
      <c r="D14" s="7">
        <v>2.4</v>
      </c>
      <c r="E14" s="7">
        <v>2.4</v>
      </c>
      <c r="F14" s="7">
        <v>0</v>
      </c>
      <c r="G14" s="7">
        <v>24.7</v>
      </c>
      <c r="H14" s="7">
        <v>2.4</v>
      </c>
      <c r="I14" s="7">
        <v>0</v>
      </c>
      <c r="J14" s="7">
        <v>0</v>
      </c>
      <c r="K14" s="7">
        <v>13.9</v>
      </c>
      <c r="L14" s="7">
        <v>2.4</v>
      </c>
      <c r="M14" s="7">
        <v>0</v>
      </c>
      <c r="N14" s="7">
        <v>0</v>
      </c>
      <c r="O14" s="7">
        <v>67.5</v>
      </c>
      <c r="P14" s="7">
        <v>9.6</v>
      </c>
      <c r="Q14" s="7">
        <v>2.4</v>
      </c>
      <c r="R14" s="7">
        <v>0</v>
      </c>
      <c r="S14" s="7">
        <v>0</v>
      </c>
      <c r="T14" s="7">
        <v>0.4</v>
      </c>
      <c r="U14" s="7">
        <v>0</v>
      </c>
      <c r="V14" s="7">
        <v>2.4</v>
      </c>
      <c r="W14" s="7">
        <v>2.4</v>
      </c>
      <c r="X14" s="7">
        <v>0</v>
      </c>
      <c r="Y14" s="7">
        <v>132.9</v>
      </c>
      <c r="Z14" s="7">
        <v>61</v>
      </c>
      <c r="AA14" s="7">
        <v>1.7</v>
      </c>
      <c r="AB14" s="7">
        <v>0</v>
      </c>
      <c r="AC14" s="7">
        <v>-1.4</v>
      </c>
      <c r="AD14" s="7">
        <v>3.4</v>
      </c>
      <c r="AE14" s="7">
        <v>9</v>
      </c>
      <c r="AF14" s="7">
        <v>-8.5</v>
      </c>
      <c r="AG14" s="7">
        <v>65.2</v>
      </c>
      <c r="AH14" s="7">
        <v>198.10000000000002</v>
      </c>
    </row>
    <row r="15" spans="2:34" x14ac:dyDescent="0.4">
      <c r="B15" s="6">
        <v>9</v>
      </c>
      <c r="C15" s="5" t="s">
        <v>66</v>
      </c>
      <c r="D15" s="7">
        <v>392.7</v>
      </c>
      <c r="E15" s="7">
        <v>34.700000000000003</v>
      </c>
      <c r="F15" s="7">
        <v>36</v>
      </c>
      <c r="G15" s="7">
        <v>199.4</v>
      </c>
      <c r="H15" s="7">
        <v>10.8</v>
      </c>
      <c r="I15" s="7">
        <v>10.4</v>
      </c>
      <c r="J15" s="7">
        <v>34.4</v>
      </c>
      <c r="K15" s="7">
        <v>19.5</v>
      </c>
      <c r="L15" s="7">
        <v>437.1</v>
      </c>
      <c r="M15" s="7">
        <v>13.6</v>
      </c>
      <c r="N15" s="7">
        <v>88</v>
      </c>
      <c r="O15" s="7">
        <v>36.1</v>
      </c>
      <c r="P15" s="7">
        <v>18.3</v>
      </c>
      <c r="Q15" s="7">
        <v>42.8</v>
      </c>
      <c r="R15" s="7">
        <v>8.1</v>
      </c>
      <c r="S15" s="7">
        <v>6.3</v>
      </c>
      <c r="T15" s="7">
        <v>102.3</v>
      </c>
      <c r="U15" s="7">
        <v>0</v>
      </c>
      <c r="V15" s="7">
        <v>97.7</v>
      </c>
      <c r="W15" s="7">
        <v>0.4</v>
      </c>
      <c r="X15" s="7">
        <v>7.9</v>
      </c>
      <c r="Y15" s="7">
        <v>1596.4999999999998</v>
      </c>
      <c r="Z15" s="7">
        <v>124.1</v>
      </c>
      <c r="AA15" s="7">
        <v>49.2</v>
      </c>
      <c r="AB15" s="7">
        <v>0</v>
      </c>
      <c r="AC15" s="7">
        <v>26.2</v>
      </c>
      <c r="AD15" s="7">
        <v>53.7</v>
      </c>
      <c r="AE15" s="7">
        <v>121.7</v>
      </c>
      <c r="AF15" s="7">
        <v>-301</v>
      </c>
      <c r="AG15" s="7">
        <v>73.899999999999977</v>
      </c>
      <c r="AH15" s="7">
        <v>1670.3999999999996</v>
      </c>
    </row>
    <row r="16" spans="2:34" x14ac:dyDescent="0.4">
      <c r="B16" s="6">
        <v>10</v>
      </c>
      <c r="C16" s="5" t="s">
        <v>67</v>
      </c>
      <c r="D16" s="7">
        <v>3.4</v>
      </c>
      <c r="E16" s="7">
        <v>0</v>
      </c>
      <c r="F16" s="7">
        <v>11</v>
      </c>
      <c r="G16" s="7">
        <v>1.5</v>
      </c>
      <c r="H16" s="7">
        <v>4</v>
      </c>
      <c r="I16" s="7">
        <v>1.5</v>
      </c>
      <c r="J16" s="7">
        <v>0</v>
      </c>
      <c r="K16" s="7">
        <v>0</v>
      </c>
      <c r="L16" s="7">
        <v>13</v>
      </c>
      <c r="M16" s="7">
        <v>3</v>
      </c>
      <c r="N16" s="7">
        <v>4.5999999999999996</v>
      </c>
      <c r="O16" s="7">
        <v>37.799999999999997</v>
      </c>
      <c r="P16" s="7">
        <v>1.6</v>
      </c>
      <c r="Q16" s="7">
        <v>232.6</v>
      </c>
      <c r="R16" s="7">
        <v>1.4</v>
      </c>
      <c r="S16" s="7">
        <v>0</v>
      </c>
      <c r="T16" s="7">
        <v>0</v>
      </c>
      <c r="U16" s="7">
        <v>0</v>
      </c>
      <c r="V16" s="7">
        <v>2.2999999999999998</v>
      </c>
      <c r="W16" s="7">
        <v>0</v>
      </c>
      <c r="X16" s="7">
        <v>0</v>
      </c>
      <c r="Y16" s="7">
        <v>317.7</v>
      </c>
      <c r="Z16" s="7">
        <v>53.8</v>
      </c>
      <c r="AA16" s="7">
        <v>2.8</v>
      </c>
      <c r="AB16" s="7">
        <v>4.5999999999999996</v>
      </c>
      <c r="AC16" s="7">
        <v>6.8</v>
      </c>
      <c r="AD16" s="7">
        <v>15.5</v>
      </c>
      <c r="AE16" s="7">
        <v>51.2</v>
      </c>
      <c r="AF16" s="7">
        <v>-12.3</v>
      </c>
      <c r="AG16" s="7">
        <v>122.39999999999999</v>
      </c>
      <c r="AH16" s="7">
        <v>440.09999999999997</v>
      </c>
    </row>
    <row r="17" spans="2:34" x14ac:dyDescent="0.4">
      <c r="B17" s="6">
        <v>11</v>
      </c>
      <c r="C17" s="5" t="s">
        <v>68</v>
      </c>
      <c r="D17" s="7">
        <v>12</v>
      </c>
      <c r="E17" s="7">
        <v>20.100000000000001</v>
      </c>
      <c r="F17" s="7">
        <v>26.5</v>
      </c>
      <c r="G17" s="7">
        <v>2.8</v>
      </c>
      <c r="H17" s="7">
        <v>19</v>
      </c>
      <c r="I17" s="7">
        <v>13.6</v>
      </c>
      <c r="J17" s="7">
        <v>2.1</v>
      </c>
      <c r="K17" s="7">
        <v>0.1</v>
      </c>
      <c r="L17" s="7">
        <v>35.200000000000003</v>
      </c>
      <c r="M17" s="7">
        <v>3.6</v>
      </c>
      <c r="N17" s="7">
        <v>1020.7</v>
      </c>
      <c r="O17" s="7">
        <v>386.6</v>
      </c>
      <c r="P17" s="7">
        <v>22.7</v>
      </c>
      <c r="Q17" s="7">
        <v>355.6</v>
      </c>
      <c r="R17" s="7">
        <v>0.8</v>
      </c>
      <c r="S17" s="7">
        <v>7.5</v>
      </c>
      <c r="T17" s="7">
        <v>0</v>
      </c>
      <c r="U17" s="7">
        <v>0</v>
      </c>
      <c r="V17" s="7">
        <v>1.6</v>
      </c>
      <c r="W17" s="7">
        <v>0</v>
      </c>
      <c r="X17" s="7">
        <v>62.1</v>
      </c>
      <c r="Y17" s="7">
        <v>1992.6000000000001</v>
      </c>
      <c r="Z17" s="7">
        <v>45.6</v>
      </c>
      <c r="AA17" s="7">
        <v>86.9</v>
      </c>
      <c r="AB17" s="7">
        <v>15.8</v>
      </c>
      <c r="AC17" s="7">
        <v>14.5</v>
      </c>
      <c r="AD17" s="7">
        <v>49.1</v>
      </c>
      <c r="AE17" s="7">
        <v>321.5</v>
      </c>
      <c r="AF17" s="7">
        <v>-519.20000000000005</v>
      </c>
      <c r="AG17" s="7">
        <v>14.199999999999932</v>
      </c>
      <c r="AH17" s="7">
        <v>2006.8000000000002</v>
      </c>
    </row>
    <row r="18" spans="2:34" x14ac:dyDescent="0.4">
      <c r="B18" s="6">
        <v>12</v>
      </c>
      <c r="C18" s="5" t="s">
        <v>69</v>
      </c>
      <c r="D18" s="7">
        <v>11</v>
      </c>
      <c r="E18" s="7">
        <v>9.8000000000000007</v>
      </c>
      <c r="F18" s="7">
        <v>2.7</v>
      </c>
      <c r="G18" s="7">
        <v>6.6</v>
      </c>
      <c r="H18" s="7">
        <v>2.7</v>
      </c>
      <c r="I18" s="7">
        <v>3.1</v>
      </c>
      <c r="J18" s="7">
        <v>4.8</v>
      </c>
      <c r="K18" s="7">
        <v>2.5</v>
      </c>
      <c r="L18" s="7">
        <v>5.0999999999999996</v>
      </c>
      <c r="M18" s="7">
        <v>2.6</v>
      </c>
      <c r="N18" s="7">
        <v>2.6</v>
      </c>
      <c r="O18" s="7">
        <v>514.79999999999995</v>
      </c>
      <c r="P18" s="7">
        <v>6.1</v>
      </c>
      <c r="Q18" s="7">
        <v>73</v>
      </c>
      <c r="R18" s="7">
        <v>14.6</v>
      </c>
      <c r="S18" s="7">
        <v>6.2</v>
      </c>
      <c r="T18" s="7">
        <v>107</v>
      </c>
      <c r="U18" s="7">
        <v>0</v>
      </c>
      <c r="V18" s="7">
        <v>31.8</v>
      </c>
      <c r="W18" s="7">
        <v>2.8</v>
      </c>
      <c r="X18" s="7">
        <v>0</v>
      </c>
      <c r="Y18" s="7">
        <v>809.8</v>
      </c>
      <c r="Z18" s="7">
        <v>50.9</v>
      </c>
      <c r="AA18" s="7">
        <v>1033.2</v>
      </c>
      <c r="AB18" s="7">
        <v>840.4</v>
      </c>
      <c r="AC18" s="7">
        <v>24.7</v>
      </c>
      <c r="AD18" s="7">
        <v>54.7</v>
      </c>
      <c r="AE18" s="7">
        <v>12.7</v>
      </c>
      <c r="AF18" s="7">
        <v>-170.5</v>
      </c>
      <c r="AG18" s="7">
        <v>1846.1000000000001</v>
      </c>
      <c r="AH18" s="7">
        <v>2655.9</v>
      </c>
    </row>
    <row r="19" spans="2:34" x14ac:dyDescent="0.4">
      <c r="B19" s="6">
        <v>13</v>
      </c>
      <c r="C19" s="5" t="s">
        <v>70</v>
      </c>
      <c r="D19" s="7">
        <v>1</v>
      </c>
      <c r="E19" s="7">
        <v>0</v>
      </c>
      <c r="F19" s="7">
        <v>0</v>
      </c>
      <c r="G19" s="7">
        <v>13.1</v>
      </c>
      <c r="H19" s="7">
        <v>0</v>
      </c>
      <c r="I19" s="7">
        <v>0.4</v>
      </c>
      <c r="J19" s="7">
        <v>0.4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8.1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22.7</v>
      </c>
      <c r="W19" s="7">
        <v>7.8</v>
      </c>
      <c r="X19" s="7">
        <v>0</v>
      </c>
      <c r="Y19" s="7">
        <v>53.5</v>
      </c>
      <c r="Z19" s="7">
        <v>135.69999999999999</v>
      </c>
      <c r="AA19" s="7">
        <v>190.7</v>
      </c>
      <c r="AB19" s="7">
        <v>4.4000000000000004</v>
      </c>
      <c r="AC19" s="7">
        <v>0.4</v>
      </c>
      <c r="AD19" s="7">
        <v>3.6</v>
      </c>
      <c r="AE19" s="7">
        <v>22.9</v>
      </c>
      <c r="AF19" s="7">
        <v>-7.2</v>
      </c>
      <c r="AG19" s="7">
        <v>350.49999999999994</v>
      </c>
      <c r="AH19" s="7">
        <v>403.99999999999994</v>
      </c>
    </row>
    <row r="20" spans="2:34" x14ac:dyDescent="0.4">
      <c r="B20" s="6">
        <v>14</v>
      </c>
      <c r="C20" s="5" t="s">
        <v>71</v>
      </c>
      <c r="D20" s="7">
        <v>22.599999999999998</v>
      </c>
      <c r="E20" s="7">
        <v>1.9</v>
      </c>
      <c r="F20" s="7">
        <v>0.6</v>
      </c>
      <c r="G20" s="7">
        <v>1.8</v>
      </c>
      <c r="H20" s="7">
        <v>0.2</v>
      </c>
      <c r="I20" s="7">
        <v>0</v>
      </c>
      <c r="J20" s="7">
        <v>0.1</v>
      </c>
      <c r="K20" s="7">
        <v>0</v>
      </c>
      <c r="L20" s="7">
        <v>0.2</v>
      </c>
      <c r="M20" s="7">
        <v>1</v>
      </c>
      <c r="N20" s="7">
        <v>0.2</v>
      </c>
      <c r="O20" s="7">
        <v>0.6</v>
      </c>
      <c r="P20" s="7">
        <v>0</v>
      </c>
      <c r="Q20" s="7">
        <v>1</v>
      </c>
      <c r="R20" s="7">
        <v>1.5</v>
      </c>
      <c r="S20" s="7">
        <v>26.1</v>
      </c>
      <c r="T20" s="7">
        <v>5.3</v>
      </c>
      <c r="U20" s="7">
        <v>0</v>
      </c>
      <c r="V20" s="7">
        <v>11.2</v>
      </c>
      <c r="W20" s="7">
        <v>0</v>
      </c>
      <c r="X20" s="7">
        <v>0</v>
      </c>
      <c r="Y20" s="7">
        <v>74.3</v>
      </c>
      <c r="Z20" s="7">
        <v>107.9</v>
      </c>
      <c r="AA20" s="7">
        <v>2.8</v>
      </c>
      <c r="AB20" s="7">
        <v>1664.6</v>
      </c>
      <c r="AC20" s="7">
        <v>0</v>
      </c>
      <c r="AD20" s="7">
        <v>0</v>
      </c>
      <c r="AE20" s="7">
        <v>0</v>
      </c>
      <c r="AF20" s="7">
        <v>0</v>
      </c>
      <c r="AG20" s="7">
        <v>1775.3</v>
      </c>
      <c r="AH20" s="7">
        <v>1849.6</v>
      </c>
    </row>
    <row r="21" spans="2:34" x14ac:dyDescent="0.4">
      <c r="B21" s="6">
        <v>15</v>
      </c>
      <c r="C21" s="5" t="s">
        <v>72</v>
      </c>
      <c r="D21" s="7">
        <v>3.0999999999999996</v>
      </c>
      <c r="E21" s="7">
        <v>54.3</v>
      </c>
      <c r="F21" s="7">
        <v>14</v>
      </c>
      <c r="G21" s="7">
        <v>99.8</v>
      </c>
      <c r="H21" s="7">
        <v>4.8</v>
      </c>
      <c r="I21" s="7">
        <v>26.8</v>
      </c>
      <c r="J21" s="7">
        <v>56.8</v>
      </c>
      <c r="K21" s="7">
        <v>3.2</v>
      </c>
      <c r="L21" s="7">
        <v>175.1</v>
      </c>
      <c r="M21" s="7">
        <v>41.8</v>
      </c>
      <c r="N21" s="7">
        <v>136.1</v>
      </c>
      <c r="O21" s="7">
        <v>67.099999999999994</v>
      </c>
      <c r="P21" s="7">
        <v>9.6</v>
      </c>
      <c r="Q21" s="7">
        <v>4</v>
      </c>
      <c r="R21" s="7">
        <v>0.5</v>
      </c>
      <c r="S21" s="7">
        <v>18</v>
      </c>
      <c r="T21" s="7">
        <v>38.700000000000003</v>
      </c>
      <c r="U21" s="7">
        <v>0</v>
      </c>
      <c r="V21" s="7">
        <v>12.3</v>
      </c>
      <c r="W21" s="7">
        <v>0</v>
      </c>
      <c r="X21" s="7">
        <v>0</v>
      </c>
      <c r="Y21" s="7">
        <v>766</v>
      </c>
      <c r="Z21" s="7">
        <v>92.8</v>
      </c>
      <c r="AA21" s="7">
        <v>59.3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152.1</v>
      </c>
      <c r="AH21" s="7">
        <v>918.1</v>
      </c>
    </row>
    <row r="22" spans="2:34" x14ac:dyDescent="0.4">
      <c r="B22" s="6">
        <v>16</v>
      </c>
      <c r="C22" s="5" t="s">
        <v>48</v>
      </c>
      <c r="D22" s="7">
        <v>204.70000000000002</v>
      </c>
      <c r="E22" s="7">
        <v>30.900000000000002</v>
      </c>
      <c r="F22" s="7">
        <v>294.40000000000003</v>
      </c>
      <c r="G22" s="7">
        <v>411.70000000000005</v>
      </c>
      <c r="H22" s="7">
        <v>23.5</v>
      </c>
      <c r="I22" s="7">
        <v>12.799999999999999</v>
      </c>
      <c r="J22" s="7">
        <v>37</v>
      </c>
      <c r="K22" s="7">
        <v>15.299999999999999</v>
      </c>
      <c r="L22" s="7">
        <v>100.3</v>
      </c>
      <c r="M22" s="7">
        <v>15.599999999999998</v>
      </c>
      <c r="N22" s="7">
        <v>102.5</v>
      </c>
      <c r="O22" s="7">
        <v>120.1</v>
      </c>
      <c r="P22" s="7">
        <v>30</v>
      </c>
      <c r="Q22" s="7">
        <v>119.9</v>
      </c>
      <c r="R22" s="7">
        <v>53.1</v>
      </c>
      <c r="S22" s="7">
        <v>54.70000000000001</v>
      </c>
      <c r="T22" s="7">
        <v>135.60000000000002</v>
      </c>
      <c r="U22" s="7">
        <v>0</v>
      </c>
      <c r="V22" s="7">
        <v>95.800000000000011</v>
      </c>
      <c r="W22" s="7">
        <v>25.2</v>
      </c>
      <c r="X22" s="7">
        <v>9.4</v>
      </c>
      <c r="Y22" s="7">
        <v>1892.5</v>
      </c>
      <c r="Z22" s="7">
        <v>2820</v>
      </c>
      <c r="AA22" s="7">
        <v>97.399999999999991</v>
      </c>
      <c r="AB22" s="7">
        <v>92.8</v>
      </c>
      <c r="AC22" s="7">
        <v>0</v>
      </c>
      <c r="AD22" s="7">
        <v>45.5</v>
      </c>
      <c r="AE22" s="7">
        <v>179.9</v>
      </c>
      <c r="AF22" s="7">
        <v>0</v>
      </c>
      <c r="AG22" s="7">
        <v>3235.6000000000004</v>
      </c>
      <c r="AH22" s="7">
        <v>5128.1000000000004</v>
      </c>
    </row>
    <row r="23" spans="2:34" x14ac:dyDescent="0.4">
      <c r="B23" s="6">
        <v>17</v>
      </c>
      <c r="C23" s="5" t="s">
        <v>73</v>
      </c>
      <c r="D23" s="7">
        <v>11.1</v>
      </c>
      <c r="E23" s="7">
        <v>2.6</v>
      </c>
      <c r="F23" s="7">
        <v>32.6</v>
      </c>
      <c r="G23" s="7">
        <v>51.9</v>
      </c>
      <c r="H23" s="7">
        <v>3.7</v>
      </c>
      <c r="I23" s="7">
        <v>1.5</v>
      </c>
      <c r="J23" s="7">
        <v>4.5999999999999996</v>
      </c>
      <c r="K23" s="7">
        <v>2</v>
      </c>
      <c r="L23" s="7">
        <v>11.2</v>
      </c>
      <c r="M23" s="7">
        <v>2.4</v>
      </c>
      <c r="N23" s="7">
        <v>12.1</v>
      </c>
      <c r="O23" s="7">
        <v>16.399999999999999</v>
      </c>
      <c r="P23" s="7">
        <v>3.5</v>
      </c>
      <c r="Q23" s="7">
        <v>16.600000000000001</v>
      </c>
      <c r="R23" s="7">
        <v>1.2</v>
      </c>
      <c r="S23" s="7">
        <v>275.7</v>
      </c>
      <c r="T23" s="7">
        <v>224.2</v>
      </c>
      <c r="U23" s="7">
        <v>0</v>
      </c>
      <c r="V23" s="7">
        <v>142.9</v>
      </c>
      <c r="W23" s="7">
        <v>3.3</v>
      </c>
      <c r="X23" s="7">
        <v>10.4</v>
      </c>
      <c r="Y23" s="7">
        <v>829.89999999999986</v>
      </c>
      <c r="Z23" s="7">
        <v>320.3</v>
      </c>
      <c r="AA23" s="7">
        <v>98.6</v>
      </c>
      <c r="AB23" s="7">
        <v>12.9</v>
      </c>
      <c r="AC23" s="7">
        <v>0</v>
      </c>
      <c r="AD23" s="7">
        <v>156.19999999999999</v>
      </c>
      <c r="AE23" s="7">
        <v>297.8</v>
      </c>
      <c r="AF23" s="7">
        <v>-10.7</v>
      </c>
      <c r="AG23" s="7">
        <v>875.09999999999991</v>
      </c>
      <c r="AH23" s="7">
        <v>1704.9999999999998</v>
      </c>
    </row>
    <row r="24" spans="2:34" x14ac:dyDescent="0.4">
      <c r="B24" s="6">
        <v>18</v>
      </c>
      <c r="C24" s="5" t="s">
        <v>74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633.1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633.1</v>
      </c>
      <c r="AH24" s="7">
        <v>633.1</v>
      </c>
    </row>
    <row r="25" spans="2:34" x14ac:dyDescent="0.4">
      <c r="B25" s="6">
        <v>19</v>
      </c>
      <c r="C25" s="5" t="s">
        <v>75</v>
      </c>
      <c r="D25" s="7">
        <v>0.4</v>
      </c>
      <c r="E25" s="7">
        <v>0.3</v>
      </c>
      <c r="F25" s="7">
        <v>0.4</v>
      </c>
      <c r="G25" s="7">
        <v>1.2</v>
      </c>
      <c r="H25" s="7">
        <v>0.4</v>
      </c>
      <c r="I25" s="7">
        <v>0.1</v>
      </c>
      <c r="J25" s="7">
        <v>0.1</v>
      </c>
      <c r="K25" s="7">
        <v>0.1</v>
      </c>
      <c r="L25" s="7">
        <v>0.2</v>
      </c>
      <c r="M25" s="7">
        <v>0.4</v>
      </c>
      <c r="N25" s="7">
        <v>0.3</v>
      </c>
      <c r="O25" s="7">
        <v>0.9</v>
      </c>
      <c r="P25" s="7">
        <v>0.2</v>
      </c>
      <c r="Q25" s="7">
        <v>0.7</v>
      </c>
      <c r="R25" s="7">
        <v>0.1</v>
      </c>
      <c r="S25" s="7">
        <v>77.600000000000009</v>
      </c>
      <c r="T25" s="7">
        <v>16.399999999999999</v>
      </c>
      <c r="U25" s="7">
        <v>0</v>
      </c>
      <c r="V25" s="7">
        <v>47.7</v>
      </c>
      <c r="W25" s="7">
        <v>0</v>
      </c>
      <c r="X25" s="7">
        <v>2.6</v>
      </c>
      <c r="Y25" s="7">
        <v>150.1</v>
      </c>
      <c r="Z25" s="7">
        <v>2206.5</v>
      </c>
      <c r="AA25" s="7">
        <v>12.1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2218.6</v>
      </c>
      <c r="AH25" s="7">
        <v>2368.6999999999998</v>
      </c>
    </row>
    <row r="26" spans="2:34" x14ac:dyDescent="0.4">
      <c r="B26" s="6">
        <v>20</v>
      </c>
      <c r="C26" s="5" t="s">
        <v>76</v>
      </c>
      <c r="D26" s="7">
        <v>21.599999999999998</v>
      </c>
      <c r="E26" s="7">
        <v>3</v>
      </c>
      <c r="F26" s="7">
        <v>25.6</v>
      </c>
      <c r="G26" s="7">
        <v>33.5</v>
      </c>
      <c r="H26" s="7">
        <v>4.4000000000000004</v>
      </c>
      <c r="I26" s="7">
        <v>1.7</v>
      </c>
      <c r="J26" s="7">
        <v>3.2</v>
      </c>
      <c r="K26" s="7">
        <v>1.4</v>
      </c>
      <c r="L26" s="7">
        <v>11</v>
      </c>
      <c r="M26" s="7">
        <v>3.4</v>
      </c>
      <c r="N26" s="7">
        <v>11</v>
      </c>
      <c r="O26" s="7">
        <v>18.399999999999999</v>
      </c>
      <c r="P26" s="7">
        <v>3</v>
      </c>
      <c r="Q26" s="7">
        <v>0.6</v>
      </c>
      <c r="R26" s="7">
        <v>0.1</v>
      </c>
      <c r="S26" s="7">
        <v>62.5</v>
      </c>
      <c r="T26" s="7">
        <v>13.2</v>
      </c>
      <c r="U26" s="7">
        <v>0</v>
      </c>
      <c r="V26" s="7">
        <v>38.4</v>
      </c>
      <c r="W26" s="7">
        <v>0</v>
      </c>
      <c r="X26" s="7">
        <v>2.1</v>
      </c>
      <c r="Y26" s="7">
        <v>258.10000000000002</v>
      </c>
      <c r="Z26" s="7">
        <v>0</v>
      </c>
      <c r="AA26" s="7">
        <v>9.6999999999999993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9.6999999999999993</v>
      </c>
      <c r="AH26" s="7">
        <v>267.8</v>
      </c>
    </row>
    <row r="27" spans="2:34" x14ac:dyDescent="0.4">
      <c r="B27" s="51">
        <v>21</v>
      </c>
      <c r="C27" s="52" t="s">
        <v>77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161</v>
      </c>
      <c r="AE27" s="54">
        <v>590.6</v>
      </c>
      <c r="AF27" s="54">
        <v>-15.3</v>
      </c>
      <c r="AG27" s="54">
        <v>736.30000000000007</v>
      </c>
      <c r="AH27" s="54">
        <v>736.30000000000007</v>
      </c>
    </row>
    <row r="28" spans="2:34" x14ac:dyDescent="0.4">
      <c r="B28" s="6"/>
      <c r="C28" s="5" t="s">
        <v>160</v>
      </c>
      <c r="D28" s="7">
        <v>1157.1999999999998</v>
      </c>
      <c r="E28" s="7">
        <v>211.4</v>
      </c>
      <c r="F28" s="7">
        <v>3740.07</v>
      </c>
      <c r="G28" s="7">
        <v>4346.2999999999993</v>
      </c>
      <c r="H28" s="7">
        <v>201.9</v>
      </c>
      <c r="I28" s="7">
        <v>201.8</v>
      </c>
      <c r="J28" s="7">
        <v>417.20000000000005</v>
      </c>
      <c r="K28" s="7">
        <v>155.20000000000002</v>
      </c>
      <c r="L28" s="7">
        <v>1231.7</v>
      </c>
      <c r="M28" s="7">
        <v>148.5</v>
      </c>
      <c r="N28" s="7">
        <v>1543.2999999999997</v>
      </c>
      <c r="O28" s="7">
        <v>1302</v>
      </c>
      <c r="P28" s="7">
        <v>256.19999999999993</v>
      </c>
      <c r="Q28" s="7">
        <v>1181.8</v>
      </c>
      <c r="R28" s="7">
        <v>115.6</v>
      </c>
      <c r="S28" s="7">
        <v>545.29999999999995</v>
      </c>
      <c r="T28" s="7">
        <v>718.9</v>
      </c>
      <c r="U28" s="7">
        <v>0</v>
      </c>
      <c r="V28" s="7">
        <v>682.2</v>
      </c>
      <c r="W28" s="7">
        <v>267.50000000000006</v>
      </c>
      <c r="X28" s="7">
        <v>113.6</v>
      </c>
      <c r="Y28" s="7">
        <v>18537.670000000002</v>
      </c>
      <c r="Z28" s="47"/>
      <c r="AA28" s="47"/>
      <c r="AB28" s="47"/>
      <c r="AC28" s="47"/>
      <c r="AD28" s="47"/>
      <c r="AE28" s="47"/>
      <c r="AF28" s="47"/>
      <c r="AG28" s="47"/>
      <c r="AH28" s="47"/>
    </row>
    <row r="29" spans="2:34" x14ac:dyDescent="0.4">
      <c r="B29" s="6"/>
      <c r="C29" s="5" t="s">
        <v>161</v>
      </c>
      <c r="D29" s="7">
        <v>3183.8999999999996</v>
      </c>
      <c r="E29" s="7">
        <v>197.29999999999998</v>
      </c>
      <c r="F29" s="7">
        <v>616.42999999999984</v>
      </c>
      <c r="G29" s="7">
        <v>574.10000000000036</v>
      </c>
      <c r="H29" s="7">
        <v>377.6</v>
      </c>
      <c r="I29" s="7">
        <v>139.89999999999998</v>
      </c>
      <c r="J29" s="7">
        <v>37.299999999999955</v>
      </c>
      <c r="K29" s="7">
        <v>42.599999999999994</v>
      </c>
      <c r="L29" s="7">
        <v>438.39999999999986</v>
      </c>
      <c r="M29" s="7">
        <v>291.7</v>
      </c>
      <c r="N29" s="7">
        <v>463.20000000000027</v>
      </c>
      <c r="O29" s="7">
        <v>1353.8000000000002</v>
      </c>
      <c r="P29" s="7">
        <v>147.80000000000007</v>
      </c>
      <c r="Q29" s="7">
        <v>667.7</v>
      </c>
      <c r="R29" s="7">
        <v>802.69999999999993</v>
      </c>
      <c r="S29" s="7">
        <v>4582.7</v>
      </c>
      <c r="T29" s="7">
        <v>986.1</v>
      </c>
      <c r="U29" s="7">
        <v>633.1</v>
      </c>
      <c r="V29" s="7">
        <v>1686.6000000000001</v>
      </c>
      <c r="W29" s="7">
        <v>0</v>
      </c>
      <c r="X29" s="7">
        <v>622.69999999999993</v>
      </c>
      <c r="Y29" s="7">
        <v>17845.63</v>
      </c>
      <c r="Z29" s="47"/>
      <c r="AA29" s="47"/>
      <c r="AB29" s="47"/>
      <c r="AC29" s="47"/>
      <c r="AD29" s="47"/>
      <c r="AE29" s="47"/>
      <c r="AF29" s="47"/>
      <c r="AG29" s="47"/>
      <c r="AH29" s="47"/>
    </row>
    <row r="30" spans="2:34" ht="19.5" thickBot="1" x14ac:dyDescent="0.45">
      <c r="B30" s="11"/>
      <c r="C30" s="12" t="s">
        <v>162</v>
      </c>
      <c r="D30" s="21">
        <v>4341.0999999999995</v>
      </c>
      <c r="E30" s="21">
        <v>408.7</v>
      </c>
      <c r="F30" s="21">
        <v>4356.5</v>
      </c>
      <c r="G30" s="21">
        <v>4920.3999999999996</v>
      </c>
      <c r="H30" s="21">
        <v>579.5</v>
      </c>
      <c r="I30" s="21">
        <v>341.7</v>
      </c>
      <c r="J30" s="21">
        <v>454.5</v>
      </c>
      <c r="K30" s="21">
        <v>197.8</v>
      </c>
      <c r="L30" s="21">
        <v>1670.1</v>
      </c>
      <c r="M30" s="21">
        <v>440.2</v>
      </c>
      <c r="N30" s="21">
        <v>2006.5</v>
      </c>
      <c r="O30" s="21">
        <v>2655.8</v>
      </c>
      <c r="P30" s="21">
        <v>404</v>
      </c>
      <c r="Q30" s="21">
        <v>1849.5</v>
      </c>
      <c r="R30" s="21">
        <v>918.3</v>
      </c>
      <c r="S30" s="21">
        <v>5128</v>
      </c>
      <c r="T30" s="21">
        <v>1705</v>
      </c>
      <c r="U30" s="21">
        <v>633.1</v>
      </c>
      <c r="V30" s="21">
        <v>2368.8000000000002</v>
      </c>
      <c r="W30" s="21">
        <v>267.5</v>
      </c>
      <c r="X30" s="21">
        <v>736.3</v>
      </c>
      <c r="Y30" s="21">
        <v>36383.300000000003</v>
      </c>
      <c r="Z30" s="47"/>
      <c r="AA30" s="47"/>
      <c r="AB30" s="47"/>
      <c r="AC30" s="47"/>
      <c r="AD30" s="47"/>
      <c r="AE30" s="47"/>
      <c r="AF30" s="47"/>
      <c r="AG30" s="47"/>
      <c r="AH30" s="47"/>
    </row>
    <row r="31" spans="2:34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2:AH31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34" width="11.875" customWidth="1"/>
  </cols>
  <sheetData>
    <row r="2" spans="2:34" x14ac:dyDescent="0.4">
      <c r="B2" t="s">
        <v>181</v>
      </c>
    </row>
    <row r="3" spans="2:34" x14ac:dyDescent="0.4">
      <c r="B3" t="s">
        <v>180</v>
      </c>
    </row>
    <row r="4" spans="2:34" ht="19.5" thickBot="1" x14ac:dyDescent="0.45"/>
    <row r="5" spans="2:34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2:34" s="19" customFormat="1" ht="75" x14ac:dyDescent="0.4">
      <c r="B6" s="48"/>
      <c r="C6" s="48"/>
      <c r="D6" s="49" t="s">
        <v>137</v>
      </c>
      <c r="E6" s="49" t="s">
        <v>59</v>
      </c>
      <c r="F6" s="58" t="s">
        <v>60</v>
      </c>
      <c r="G6" s="58" t="s">
        <v>138</v>
      </c>
      <c r="H6" s="58" t="s">
        <v>139</v>
      </c>
      <c r="I6" s="58" t="s">
        <v>140</v>
      </c>
      <c r="J6" s="58" t="s">
        <v>141</v>
      </c>
      <c r="K6" s="58" t="s">
        <v>142</v>
      </c>
      <c r="L6" s="58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50" t="s">
        <v>150</v>
      </c>
      <c r="Z6" s="53" t="s">
        <v>151</v>
      </c>
      <c r="AA6" s="53" t="s">
        <v>152</v>
      </c>
      <c r="AB6" s="53" t="s">
        <v>153</v>
      </c>
      <c r="AC6" s="53" t="s">
        <v>154</v>
      </c>
      <c r="AD6" s="53" t="s">
        <v>155</v>
      </c>
      <c r="AE6" s="53" t="s">
        <v>156</v>
      </c>
      <c r="AF6" s="53" t="s">
        <v>157</v>
      </c>
      <c r="AG6" s="53" t="s">
        <v>158</v>
      </c>
      <c r="AH6" s="53" t="s">
        <v>159</v>
      </c>
    </row>
    <row r="7" spans="2:34" x14ac:dyDescent="0.4">
      <c r="B7" s="13">
        <v>1</v>
      </c>
      <c r="C7" s="14" t="s">
        <v>58</v>
      </c>
      <c r="D7" s="26">
        <v>234460.82924244954</v>
      </c>
      <c r="E7" s="26">
        <v>12572.448337615004</v>
      </c>
      <c r="F7" s="26">
        <v>1755052.4589147738</v>
      </c>
      <c r="G7" s="26">
        <v>761399.73712922086</v>
      </c>
      <c r="H7" s="26">
        <v>52558.966952858827</v>
      </c>
      <c r="I7" s="26">
        <v>4170.3731071113189</v>
      </c>
      <c r="J7" s="26">
        <v>306.64508140524401</v>
      </c>
      <c r="K7" s="26">
        <v>29499.256831184473</v>
      </c>
      <c r="L7" s="26">
        <v>136763.70630673884</v>
      </c>
      <c r="M7" s="26">
        <v>2330.5026186798545</v>
      </c>
      <c r="N7" s="26">
        <v>3618.4119605818796</v>
      </c>
      <c r="O7" s="26">
        <v>1839.8704884314641</v>
      </c>
      <c r="P7" s="26">
        <v>29192.611749779229</v>
      </c>
      <c r="Q7" s="26">
        <v>87823.15131446188</v>
      </c>
      <c r="R7" s="26">
        <v>0</v>
      </c>
      <c r="S7" s="26">
        <v>0</v>
      </c>
      <c r="T7" s="26">
        <v>0</v>
      </c>
      <c r="U7" s="26">
        <v>0</v>
      </c>
      <c r="V7" s="26">
        <v>11652.513093399273</v>
      </c>
      <c r="W7" s="26">
        <v>0</v>
      </c>
      <c r="X7" s="26">
        <v>10180.616702654102</v>
      </c>
      <c r="Y7" s="26">
        <v>3133422.0998313455</v>
      </c>
      <c r="Z7" s="7">
        <v>443286.12967942073</v>
      </c>
      <c r="AA7" s="7">
        <v>4170.3731071113189</v>
      </c>
      <c r="AB7" s="7">
        <v>245.31606512419523</v>
      </c>
      <c r="AC7" s="7">
        <v>-114501.27339671813</v>
      </c>
      <c r="AD7" s="7">
        <v>32965.656400815962</v>
      </c>
      <c r="AE7" s="7">
        <v>51540.959450718947</v>
      </c>
      <c r="AF7" s="7">
        <v>-363886.25442106603</v>
      </c>
      <c r="AG7" s="7">
        <v>53820.906885406934</v>
      </c>
      <c r="AH7" s="7">
        <v>3187243.0067167524</v>
      </c>
    </row>
    <row r="8" spans="2:34" x14ac:dyDescent="0.4">
      <c r="B8" s="6">
        <v>2</v>
      </c>
      <c r="C8" s="5" t="s">
        <v>59</v>
      </c>
      <c r="D8" s="7">
        <v>0</v>
      </c>
      <c r="E8" s="7">
        <v>10665.660740772128</v>
      </c>
      <c r="F8" s="7">
        <v>8295.513909489433</v>
      </c>
      <c r="G8" s="7">
        <v>11499.601292519743</v>
      </c>
      <c r="H8" s="7">
        <v>0</v>
      </c>
      <c r="I8" s="7">
        <v>2940.7377351100108</v>
      </c>
      <c r="J8" s="7">
        <v>0</v>
      </c>
      <c r="K8" s="7">
        <v>790.0489437608984</v>
      </c>
      <c r="L8" s="7">
        <v>65398.495900207701</v>
      </c>
      <c r="M8" s="7">
        <v>22911.419369066054</v>
      </c>
      <c r="N8" s="7">
        <v>68865.932931158313</v>
      </c>
      <c r="O8" s="7">
        <v>3028.5209510834438</v>
      </c>
      <c r="P8" s="7">
        <v>2019.0139673889623</v>
      </c>
      <c r="Q8" s="7">
        <v>10138.96144493153</v>
      </c>
      <c r="R8" s="7">
        <v>15010.929931457071</v>
      </c>
      <c r="S8" s="7">
        <v>0</v>
      </c>
      <c r="T8" s="7">
        <v>27476.146599684576</v>
      </c>
      <c r="U8" s="7">
        <v>0</v>
      </c>
      <c r="V8" s="7">
        <v>4915.8600945122562</v>
      </c>
      <c r="W8" s="7">
        <v>0</v>
      </c>
      <c r="X8" s="7">
        <v>1097.2901996679143</v>
      </c>
      <c r="Y8" s="7">
        <v>255054.13401081006</v>
      </c>
      <c r="Z8" s="7">
        <v>5047.5349184724064</v>
      </c>
      <c r="AA8" s="7">
        <v>3072.4125590701606</v>
      </c>
      <c r="AB8" s="7">
        <v>0</v>
      </c>
      <c r="AC8" s="7">
        <v>2238.4720073225453</v>
      </c>
      <c r="AD8" s="7">
        <v>3381.6467780252024</v>
      </c>
      <c r="AE8" s="7">
        <v>8017.7754253178173</v>
      </c>
      <c r="AF8" s="7">
        <v>-54005.087179131879</v>
      </c>
      <c r="AG8" s="7">
        <v>-32247.245490923757</v>
      </c>
      <c r="AH8" s="7">
        <v>222806.8885198863</v>
      </c>
    </row>
    <row r="9" spans="2:34" x14ac:dyDescent="0.4">
      <c r="B9" s="6">
        <v>3</v>
      </c>
      <c r="C9" s="5" t="s">
        <v>60</v>
      </c>
      <c r="D9" s="7">
        <v>22101.297695688623</v>
      </c>
      <c r="E9" s="7">
        <v>0</v>
      </c>
      <c r="F9" s="7">
        <v>164151.61590771721</v>
      </c>
      <c r="G9" s="7">
        <v>45687.010908251861</v>
      </c>
      <c r="H9" s="7">
        <v>948.37658022544474</v>
      </c>
      <c r="I9" s="7">
        <v>0</v>
      </c>
      <c r="J9" s="7">
        <v>0</v>
      </c>
      <c r="K9" s="7">
        <v>8906.4931012476554</v>
      </c>
      <c r="L9" s="7">
        <v>5937.662067498437</v>
      </c>
      <c r="M9" s="7">
        <v>0</v>
      </c>
      <c r="N9" s="7">
        <v>0</v>
      </c>
      <c r="O9" s="7">
        <v>0</v>
      </c>
      <c r="P9" s="7">
        <v>8246.7528715256067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41439.933179416177</v>
      </c>
      <c r="W9" s="7">
        <v>0</v>
      </c>
      <c r="X9" s="7">
        <v>0</v>
      </c>
      <c r="Y9" s="7">
        <v>297419.14231157099</v>
      </c>
      <c r="Z9" s="7">
        <v>1559502.20176985</v>
      </c>
      <c r="AA9" s="7">
        <v>20781.817236244529</v>
      </c>
      <c r="AB9" s="7">
        <v>0</v>
      </c>
      <c r="AC9" s="7">
        <v>10926.94755477143</v>
      </c>
      <c r="AD9" s="7">
        <v>19402.203274659794</v>
      </c>
      <c r="AE9" s="7">
        <v>46497.654906592099</v>
      </c>
      <c r="AF9" s="7">
        <v>-113053.75037116323</v>
      </c>
      <c r="AG9" s="7">
        <v>1544057.0743709547</v>
      </c>
      <c r="AH9" s="7">
        <v>1841476.2166825256</v>
      </c>
    </row>
    <row r="10" spans="2:34" x14ac:dyDescent="0.4">
      <c r="B10" s="6">
        <v>4</v>
      </c>
      <c r="C10" s="5" t="s">
        <v>61</v>
      </c>
      <c r="D10" s="7">
        <v>10074.613218909279</v>
      </c>
      <c r="E10" s="7">
        <v>2259.3801704171542</v>
      </c>
      <c r="F10" s="7">
        <v>2000.1070361069892</v>
      </c>
      <c r="G10" s="7">
        <v>773411.75964722282</v>
      </c>
      <c r="H10" s="7">
        <v>1037.0925372406609</v>
      </c>
      <c r="I10" s="7">
        <v>555.58528780749691</v>
      </c>
      <c r="J10" s="7">
        <v>0</v>
      </c>
      <c r="K10" s="7">
        <v>9519.0279311017803</v>
      </c>
      <c r="L10" s="7">
        <v>2259.3801704171542</v>
      </c>
      <c r="M10" s="7">
        <v>1703.7948826096572</v>
      </c>
      <c r="N10" s="7">
        <v>0</v>
      </c>
      <c r="O10" s="7">
        <v>5000.2675902674728</v>
      </c>
      <c r="P10" s="7">
        <v>12741.422600385262</v>
      </c>
      <c r="Q10" s="7">
        <v>5778.0869931979678</v>
      </c>
      <c r="R10" s="7">
        <v>0</v>
      </c>
      <c r="S10" s="7">
        <v>222.23411512299876</v>
      </c>
      <c r="T10" s="7">
        <v>1148.2095948021604</v>
      </c>
      <c r="U10" s="7">
        <v>0</v>
      </c>
      <c r="V10" s="7">
        <v>111.11705756149938</v>
      </c>
      <c r="W10" s="7">
        <v>9407.9108735402806</v>
      </c>
      <c r="X10" s="7">
        <v>0</v>
      </c>
      <c r="Y10" s="7">
        <v>837229.98970671056</v>
      </c>
      <c r="Z10" s="7">
        <v>637145.20805763756</v>
      </c>
      <c r="AA10" s="7">
        <v>2333.4582087914869</v>
      </c>
      <c r="AB10" s="7">
        <v>1851.9509593583232</v>
      </c>
      <c r="AC10" s="7">
        <v>11482.095948021604</v>
      </c>
      <c r="AD10" s="7">
        <v>47483.926754832144</v>
      </c>
      <c r="AE10" s="7">
        <v>346391.96337741608</v>
      </c>
      <c r="AF10" s="7">
        <v>-89412.743572279476</v>
      </c>
      <c r="AG10" s="7">
        <v>957275.8597337777</v>
      </c>
      <c r="AH10" s="7">
        <v>1794505.8494404883</v>
      </c>
    </row>
    <row r="11" spans="2:34" x14ac:dyDescent="0.4">
      <c r="B11" s="6">
        <v>5</v>
      </c>
      <c r="C11" s="5" t="s">
        <v>62</v>
      </c>
      <c r="D11" s="7">
        <v>6544.6450942184283</v>
      </c>
      <c r="E11" s="7">
        <v>403.9904379147178</v>
      </c>
      <c r="F11" s="7">
        <v>3878.3082039812907</v>
      </c>
      <c r="G11" s="7">
        <v>25612.993763793107</v>
      </c>
      <c r="H11" s="7">
        <v>27552.147865783754</v>
      </c>
      <c r="I11" s="7">
        <v>0</v>
      </c>
      <c r="J11" s="7">
        <v>0</v>
      </c>
      <c r="K11" s="7">
        <v>0</v>
      </c>
      <c r="L11" s="7">
        <v>4605.490992227783</v>
      </c>
      <c r="M11" s="7">
        <v>403.9904379147178</v>
      </c>
      <c r="N11" s="7">
        <v>1939.1541019906454</v>
      </c>
      <c r="O11" s="7">
        <v>9130.1838968726224</v>
      </c>
      <c r="P11" s="7">
        <v>17129.194567584032</v>
      </c>
      <c r="Q11" s="7">
        <v>120793.14093650063</v>
      </c>
      <c r="R11" s="7">
        <v>0</v>
      </c>
      <c r="S11" s="7">
        <v>1292.7694013270971</v>
      </c>
      <c r="T11" s="7">
        <v>0</v>
      </c>
      <c r="U11" s="7">
        <v>0</v>
      </c>
      <c r="V11" s="7">
        <v>0</v>
      </c>
      <c r="W11" s="7">
        <v>53730.728242657467</v>
      </c>
      <c r="X11" s="7">
        <v>0</v>
      </c>
      <c r="Y11" s="7">
        <v>273016.73794276628</v>
      </c>
      <c r="Z11" s="7">
        <v>124994.64149081368</v>
      </c>
      <c r="AA11" s="7">
        <v>7999.0106707114128</v>
      </c>
      <c r="AB11" s="7">
        <v>64800.066241520741</v>
      </c>
      <c r="AC11" s="7">
        <v>2262.3464523224197</v>
      </c>
      <c r="AD11" s="7">
        <v>9180.0953624543818</v>
      </c>
      <c r="AE11" s="7">
        <v>496.22137094348011</v>
      </c>
      <c r="AF11" s="7">
        <v>-3647.3858856022721</v>
      </c>
      <c r="AG11" s="7">
        <v>206084.99570316385</v>
      </c>
      <c r="AH11" s="7">
        <v>479101.73364593013</v>
      </c>
    </row>
    <row r="12" spans="2:34" x14ac:dyDescent="0.4">
      <c r="B12" s="6">
        <v>6</v>
      </c>
      <c r="C12" s="5" t="s">
        <v>63</v>
      </c>
      <c r="D12" s="7">
        <v>0</v>
      </c>
      <c r="E12" s="7">
        <v>0</v>
      </c>
      <c r="F12" s="7">
        <v>3577.6887168187272</v>
      </c>
      <c r="G12" s="7">
        <v>0</v>
      </c>
      <c r="H12" s="7">
        <v>533.98339056995928</v>
      </c>
      <c r="I12" s="7">
        <v>43932.269860528468</v>
      </c>
      <c r="J12" s="7">
        <v>61456.633860142581</v>
      </c>
      <c r="K12" s="7">
        <v>0</v>
      </c>
      <c r="L12" s="7">
        <v>20728.264343033876</v>
      </c>
      <c r="M12" s="7">
        <v>0</v>
      </c>
      <c r="N12" s="7">
        <v>0</v>
      </c>
      <c r="O12" s="7">
        <v>485.43944597269024</v>
      </c>
      <c r="P12" s="7">
        <v>7621.3993017712364</v>
      </c>
      <c r="Q12" s="7">
        <v>582.52733516722822</v>
      </c>
      <c r="R12" s="7">
        <v>0</v>
      </c>
      <c r="S12" s="7">
        <v>4126.2352907678669</v>
      </c>
      <c r="T12" s="7">
        <v>0</v>
      </c>
      <c r="U12" s="7">
        <v>0</v>
      </c>
      <c r="V12" s="7">
        <v>922.33494734811143</v>
      </c>
      <c r="W12" s="7">
        <v>29320.54253675049</v>
      </c>
      <c r="X12" s="7">
        <v>0</v>
      </c>
      <c r="Y12" s="7">
        <v>173287.31902887122</v>
      </c>
      <c r="Z12" s="7">
        <v>20291.368841658452</v>
      </c>
      <c r="AA12" s="7">
        <v>0</v>
      </c>
      <c r="AB12" s="7">
        <v>0</v>
      </c>
      <c r="AC12" s="7">
        <v>1699.0380609044159</v>
      </c>
      <c r="AD12" s="7">
        <v>2353.4414085016083</v>
      </c>
      <c r="AE12" s="7">
        <v>4221.8223740296025</v>
      </c>
      <c r="AF12" s="7">
        <v>-140507.21583907641</v>
      </c>
      <c r="AG12" s="7">
        <v>-111941.54515398236</v>
      </c>
      <c r="AH12" s="7">
        <v>61345.773874888859</v>
      </c>
    </row>
    <row r="13" spans="2:34" x14ac:dyDescent="0.4">
      <c r="B13" s="6">
        <v>7</v>
      </c>
      <c r="C13" s="5" t="s">
        <v>64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4370.9810200689171</v>
      </c>
      <c r="J13" s="7">
        <v>26261.713833692756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1809.2995206022977</v>
      </c>
      <c r="U13" s="7">
        <v>0</v>
      </c>
      <c r="V13" s="7">
        <v>7613.3890718413513</v>
      </c>
      <c r="W13" s="7">
        <v>13130.856916846378</v>
      </c>
      <c r="X13" s="7">
        <v>0</v>
      </c>
      <c r="Y13" s="7">
        <v>53186.2403630517</v>
      </c>
      <c r="Z13" s="7">
        <v>17752.631929870069</v>
      </c>
      <c r="AA13" s="7">
        <v>10103.415144749464</v>
      </c>
      <c r="AB13" s="7">
        <v>0</v>
      </c>
      <c r="AC13" s="7">
        <v>0</v>
      </c>
      <c r="AD13" s="7">
        <v>161.22470975664035</v>
      </c>
      <c r="AE13" s="7">
        <v>197.05242303589378</v>
      </c>
      <c r="AF13" s="7">
        <v>0</v>
      </c>
      <c r="AG13" s="7">
        <v>28214.324207412057</v>
      </c>
      <c r="AH13" s="7">
        <v>81400.564570463757</v>
      </c>
    </row>
    <row r="14" spans="2:34" x14ac:dyDescent="0.4">
      <c r="B14" s="6">
        <v>8</v>
      </c>
      <c r="C14" s="5" t="s">
        <v>65</v>
      </c>
      <c r="D14" s="7">
        <v>412.41455393876498</v>
      </c>
      <c r="E14" s="7">
        <v>412.41455393876498</v>
      </c>
      <c r="F14" s="7">
        <v>0</v>
      </c>
      <c r="G14" s="7">
        <v>4244.4331176197902</v>
      </c>
      <c r="H14" s="7">
        <v>412.41455393876498</v>
      </c>
      <c r="I14" s="7">
        <v>0</v>
      </c>
      <c r="J14" s="7">
        <v>0</v>
      </c>
      <c r="K14" s="7">
        <v>2388.5676248953473</v>
      </c>
      <c r="L14" s="7">
        <v>412.41455393876498</v>
      </c>
      <c r="M14" s="7">
        <v>0</v>
      </c>
      <c r="N14" s="7">
        <v>0</v>
      </c>
      <c r="O14" s="7">
        <v>11599.159329527765</v>
      </c>
      <c r="P14" s="7">
        <v>1649.6582157550599</v>
      </c>
      <c r="Q14" s="7">
        <v>412.41455393876498</v>
      </c>
      <c r="R14" s="7">
        <v>0</v>
      </c>
      <c r="S14" s="7">
        <v>0</v>
      </c>
      <c r="T14" s="7">
        <v>68.735758989794178</v>
      </c>
      <c r="U14" s="7">
        <v>0</v>
      </c>
      <c r="V14" s="7">
        <v>412.41455393876498</v>
      </c>
      <c r="W14" s="7">
        <v>412.41455393876498</v>
      </c>
      <c r="X14" s="7">
        <v>0</v>
      </c>
      <c r="Y14" s="7">
        <v>22837.45592435911</v>
      </c>
      <c r="Z14" s="7">
        <v>10482.20324594361</v>
      </c>
      <c r="AA14" s="7">
        <v>292.12697570662522</v>
      </c>
      <c r="AB14" s="7">
        <v>0</v>
      </c>
      <c r="AC14" s="7">
        <v>-240.57515646427959</v>
      </c>
      <c r="AD14" s="7">
        <v>598.23910465578217</v>
      </c>
      <c r="AE14" s="7">
        <v>1583.5741005594234</v>
      </c>
      <c r="AF14" s="7">
        <v>-696.79871466896407</v>
      </c>
      <c r="AG14" s="7">
        <v>12018.769555732204</v>
      </c>
      <c r="AH14" s="7">
        <v>34856.225480091314</v>
      </c>
    </row>
    <row r="15" spans="2:34" x14ac:dyDescent="0.4">
      <c r="B15" s="6">
        <v>9</v>
      </c>
      <c r="C15" s="5" t="s">
        <v>66</v>
      </c>
      <c r="D15" s="7">
        <v>75257.280489216108</v>
      </c>
      <c r="E15" s="7">
        <v>6649.9303106080952</v>
      </c>
      <c r="F15" s="7">
        <v>6899.0631464522021</v>
      </c>
      <c r="G15" s="7">
        <v>38213.144205626922</v>
      </c>
      <c r="H15" s="7">
        <v>2069.7189439356607</v>
      </c>
      <c r="I15" s="7">
        <v>1993.0626867528583</v>
      </c>
      <c r="J15" s="7">
        <v>6592.4381177209925</v>
      </c>
      <c r="K15" s="7">
        <v>3736.9925376616093</v>
      </c>
      <c r="L15" s="7">
        <v>83766.125036507161</v>
      </c>
      <c r="M15" s="7">
        <v>2606.3127442152763</v>
      </c>
      <c r="N15" s="7">
        <v>16864.376580216493</v>
      </c>
      <c r="O15" s="7">
        <v>6918.227210747903</v>
      </c>
      <c r="P15" s="7">
        <v>3507.0237661132028</v>
      </c>
      <c r="Q15" s="7">
        <v>8202.2195185598393</v>
      </c>
      <c r="R15" s="7">
        <v>1552.2892079517453</v>
      </c>
      <c r="S15" s="7">
        <v>1207.3360506291353</v>
      </c>
      <c r="T15" s="7">
        <v>19604.837774501673</v>
      </c>
      <c r="U15" s="7">
        <v>0</v>
      </c>
      <c r="V15" s="7">
        <v>18723.290816899447</v>
      </c>
      <c r="W15" s="7">
        <v>76.65625718280225</v>
      </c>
      <c r="X15" s="7">
        <v>1513.9610793603445</v>
      </c>
      <c r="Y15" s="7">
        <v>305954.28648085945</v>
      </c>
      <c r="Z15" s="7">
        <v>23782.603790964396</v>
      </c>
      <c r="AA15" s="7">
        <v>9428.7196334846758</v>
      </c>
      <c r="AB15" s="7">
        <v>0</v>
      </c>
      <c r="AC15" s="7">
        <v>5020.9848454735466</v>
      </c>
      <c r="AD15" s="7">
        <v>9618.5196196132802</v>
      </c>
      <c r="AE15" s="7">
        <v>21798.395488024882</v>
      </c>
      <c r="AF15" s="7">
        <v>-76408.441467321114</v>
      </c>
      <c r="AG15" s="7">
        <v>-6759.2180897603976</v>
      </c>
      <c r="AH15" s="7">
        <v>299195.06839109905</v>
      </c>
    </row>
    <row r="16" spans="2:34" x14ac:dyDescent="0.4">
      <c r="B16" s="6">
        <v>10</v>
      </c>
      <c r="C16" s="5" t="s">
        <v>67</v>
      </c>
      <c r="D16" s="7">
        <v>1701.9004529427289</v>
      </c>
      <c r="E16" s="7">
        <v>0</v>
      </c>
      <c r="F16" s="7">
        <v>5506.1485242264753</v>
      </c>
      <c r="G16" s="7">
        <v>750.83843512179214</v>
      </c>
      <c r="H16" s="7">
        <v>2002.2358269914457</v>
      </c>
      <c r="I16" s="7">
        <v>750.83843512179214</v>
      </c>
      <c r="J16" s="7">
        <v>0</v>
      </c>
      <c r="K16" s="7">
        <v>0</v>
      </c>
      <c r="L16" s="7">
        <v>6507.266437722199</v>
      </c>
      <c r="M16" s="7">
        <v>1501.6768702435843</v>
      </c>
      <c r="N16" s="7">
        <v>2302.5712010401626</v>
      </c>
      <c r="O16" s="7">
        <v>18921.128565069161</v>
      </c>
      <c r="P16" s="7">
        <v>800.89433079657829</v>
      </c>
      <c r="Q16" s="7">
        <v>116430.01333955256</v>
      </c>
      <c r="R16" s="7">
        <v>700.782539447006</v>
      </c>
      <c r="S16" s="7">
        <v>0</v>
      </c>
      <c r="T16" s="7">
        <v>0</v>
      </c>
      <c r="U16" s="7">
        <v>0</v>
      </c>
      <c r="V16" s="7">
        <v>1151.2856005200813</v>
      </c>
      <c r="W16" s="7">
        <v>0</v>
      </c>
      <c r="X16" s="7">
        <v>0</v>
      </c>
      <c r="Y16" s="7">
        <v>159027.5805587956</v>
      </c>
      <c r="Z16" s="7">
        <v>26930.071873034944</v>
      </c>
      <c r="AA16" s="7">
        <v>1401.565078894012</v>
      </c>
      <c r="AB16" s="7">
        <v>2302.5712010401626</v>
      </c>
      <c r="AC16" s="7">
        <v>3403.8009058854577</v>
      </c>
      <c r="AD16" s="7">
        <v>7397.135536711171</v>
      </c>
      <c r="AE16" s="7">
        <v>24434.408998684645</v>
      </c>
      <c r="AF16" s="7">
        <v>-14866.208365524237</v>
      </c>
      <c r="AG16" s="7">
        <v>51003.345228726103</v>
      </c>
      <c r="AH16" s="7">
        <v>210030.9257875217</v>
      </c>
    </row>
    <row r="17" spans="2:34" x14ac:dyDescent="0.4">
      <c r="B17" s="6">
        <v>11</v>
      </c>
      <c r="C17" s="5" t="s">
        <v>68</v>
      </c>
      <c r="D17" s="7">
        <v>5650.7726584251523</v>
      </c>
      <c r="E17" s="7">
        <v>9465.044202862131</v>
      </c>
      <c r="F17" s="7">
        <v>12478.789620688878</v>
      </c>
      <c r="G17" s="7">
        <v>1318.5136202992021</v>
      </c>
      <c r="H17" s="7">
        <v>8947.0567091731573</v>
      </c>
      <c r="I17" s="7">
        <v>6404.209012881839</v>
      </c>
      <c r="J17" s="7">
        <v>988.88521522440169</v>
      </c>
      <c r="K17" s="7">
        <v>47.089772153542938</v>
      </c>
      <c r="L17" s="7">
        <v>16575.599798047115</v>
      </c>
      <c r="M17" s="7">
        <v>1695.2317975275457</v>
      </c>
      <c r="N17" s="7">
        <v>480645.30437121278</v>
      </c>
      <c r="O17" s="7">
        <v>182049.05914559701</v>
      </c>
      <c r="P17" s="7">
        <v>10689.378278854247</v>
      </c>
      <c r="Q17" s="7">
        <v>167451.2297779987</v>
      </c>
      <c r="R17" s="7">
        <v>376.71817722834351</v>
      </c>
      <c r="S17" s="7">
        <v>3531.7329115157199</v>
      </c>
      <c r="T17" s="7">
        <v>0</v>
      </c>
      <c r="U17" s="7">
        <v>0</v>
      </c>
      <c r="V17" s="7">
        <v>753.43635445668701</v>
      </c>
      <c r="W17" s="7">
        <v>0</v>
      </c>
      <c r="X17" s="7">
        <v>29242.748507350163</v>
      </c>
      <c r="Y17" s="7">
        <v>938310.79993149673</v>
      </c>
      <c r="Z17" s="7">
        <v>21472.936102015577</v>
      </c>
      <c r="AA17" s="7">
        <v>40921.012001428811</v>
      </c>
      <c r="AB17" s="7">
        <v>7440.1840002597837</v>
      </c>
      <c r="AC17" s="7">
        <v>6828.0169622637259</v>
      </c>
      <c r="AD17" s="7">
        <v>25788.563105577439</v>
      </c>
      <c r="AE17" s="7">
        <v>168859.93968315981</v>
      </c>
      <c r="AF17" s="7">
        <v>-155599.283959872</v>
      </c>
      <c r="AG17" s="7">
        <v>115711.36789483333</v>
      </c>
      <c r="AH17" s="7">
        <v>1054022.1678263301</v>
      </c>
    </row>
    <row r="18" spans="2:34" x14ac:dyDescent="0.4">
      <c r="B18" s="6">
        <v>12</v>
      </c>
      <c r="C18" s="5" t="s">
        <v>69</v>
      </c>
      <c r="D18" s="7">
        <v>3561.7762598778918</v>
      </c>
      <c r="E18" s="7">
        <v>3173.2188497093944</v>
      </c>
      <c r="F18" s="7">
        <v>874.25417287911887</v>
      </c>
      <c r="G18" s="7">
        <v>2137.0657559267347</v>
      </c>
      <c r="H18" s="7">
        <v>874.25417287911887</v>
      </c>
      <c r="I18" s="7">
        <v>1003.7733096019513</v>
      </c>
      <c r="J18" s="7">
        <v>1554.229640673989</v>
      </c>
      <c r="K18" s="7">
        <v>809.49460451770267</v>
      </c>
      <c r="L18" s="7">
        <v>1651.3689932161133</v>
      </c>
      <c r="M18" s="7">
        <v>841.87438869841083</v>
      </c>
      <c r="N18" s="7">
        <v>841.87438869841083</v>
      </c>
      <c r="O18" s="7">
        <v>166691.12896228532</v>
      </c>
      <c r="P18" s="7">
        <v>1975.1668350231944</v>
      </c>
      <c r="Q18" s="7">
        <v>23637.242451916918</v>
      </c>
      <c r="R18" s="7">
        <v>4727.4484903833836</v>
      </c>
      <c r="S18" s="7">
        <v>2007.5466192039025</v>
      </c>
      <c r="T18" s="7">
        <v>34646.369073357673</v>
      </c>
      <c r="U18" s="7">
        <v>0</v>
      </c>
      <c r="V18" s="7">
        <v>10296.771369465177</v>
      </c>
      <c r="W18" s="7">
        <v>906.63395705982691</v>
      </c>
      <c r="X18" s="7">
        <v>0</v>
      </c>
      <c r="Y18" s="7">
        <v>262211.49229537428</v>
      </c>
      <c r="Z18" s="7">
        <v>16481.310147980425</v>
      </c>
      <c r="AA18" s="7">
        <v>334547.93015507614</v>
      </c>
      <c r="AB18" s="7">
        <v>272119.70625467092</v>
      </c>
      <c r="AC18" s="7">
        <v>7997.806692634902</v>
      </c>
      <c r="AD18" s="7">
        <v>17738.602089225482</v>
      </c>
      <c r="AE18" s="7">
        <v>4118.4688580103038</v>
      </c>
      <c r="AF18" s="7">
        <v>-53936.462950486886</v>
      </c>
      <c r="AG18" s="7">
        <v>599067.36124711123</v>
      </c>
      <c r="AH18" s="7">
        <v>861278.85354248551</v>
      </c>
    </row>
    <row r="19" spans="2:34" x14ac:dyDescent="0.4">
      <c r="B19" s="6">
        <v>13</v>
      </c>
      <c r="C19" s="5" t="s">
        <v>70</v>
      </c>
      <c r="D19" s="7">
        <v>331.74647199319139</v>
      </c>
      <c r="E19" s="7">
        <v>0</v>
      </c>
      <c r="F19" s="7">
        <v>0</v>
      </c>
      <c r="G19" s="7">
        <v>4345.8787831108075</v>
      </c>
      <c r="H19" s="7">
        <v>0</v>
      </c>
      <c r="I19" s="7">
        <v>132.69858879727656</v>
      </c>
      <c r="J19" s="7">
        <v>132.69858879727656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2687.1464231448504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7530.6449142454439</v>
      </c>
      <c r="W19" s="7">
        <v>2587.6224815468927</v>
      </c>
      <c r="X19" s="7">
        <v>0</v>
      </c>
      <c r="Y19" s="7">
        <v>17748.43625163574</v>
      </c>
      <c r="Z19" s="7">
        <v>45017.996249476069</v>
      </c>
      <c r="AA19" s="7">
        <v>63264.052209101596</v>
      </c>
      <c r="AB19" s="7">
        <v>1459.6844767700422</v>
      </c>
      <c r="AC19" s="7">
        <v>132.69858879727656</v>
      </c>
      <c r="AD19" s="7">
        <v>1207.3170731707319</v>
      </c>
      <c r="AE19" s="7">
        <v>7679.8780487804879</v>
      </c>
      <c r="AF19" s="7">
        <v>-1022.2580196831489</v>
      </c>
      <c r="AG19" s="7">
        <v>117739.36862641304</v>
      </c>
      <c r="AH19" s="7">
        <v>135487.80487804877</v>
      </c>
    </row>
    <row r="20" spans="2:34" x14ac:dyDescent="0.4">
      <c r="B20" s="6">
        <v>14</v>
      </c>
      <c r="C20" s="5" t="s">
        <v>71</v>
      </c>
      <c r="D20" s="7">
        <v>11304.551863041288</v>
      </c>
      <c r="E20" s="7">
        <v>950.38267875125882</v>
      </c>
      <c r="F20" s="7">
        <v>300.12084592145015</v>
      </c>
      <c r="G20" s="7">
        <v>900.36253776435046</v>
      </c>
      <c r="H20" s="7">
        <v>100.04028197381672</v>
      </c>
      <c r="I20" s="7">
        <v>0</v>
      </c>
      <c r="J20" s="7">
        <v>50.020140986908359</v>
      </c>
      <c r="K20" s="7">
        <v>0</v>
      </c>
      <c r="L20" s="7">
        <v>100.04028197381672</v>
      </c>
      <c r="M20" s="7">
        <v>500.20140986908359</v>
      </c>
      <c r="N20" s="7">
        <v>100.04028197381672</v>
      </c>
      <c r="O20" s="7">
        <v>300.12084592145015</v>
      </c>
      <c r="P20" s="7">
        <v>0</v>
      </c>
      <c r="Q20" s="7">
        <v>500.20140986908359</v>
      </c>
      <c r="R20" s="7">
        <v>750.30211480362539</v>
      </c>
      <c r="S20" s="7">
        <v>13055.256797583083</v>
      </c>
      <c r="T20" s="7">
        <v>2651.0674723061429</v>
      </c>
      <c r="U20" s="7">
        <v>0</v>
      </c>
      <c r="V20" s="7">
        <v>5602.2557905337362</v>
      </c>
      <c r="W20" s="7">
        <v>0</v>
      </c>
      <c r="X20" s="7">
        <v>0</v>
      </c>
      <c r="Y20" s="7">
        <v>37164.964753272914</v>
      </c>
      <c r="Z20" s="7">
        <v>53971.732124874121</v>
      </c>
      <c r="AA20" s="7">
        <v>1400.5639476334341</v>
      </c>
      <c r="AB20" s="7">
        <v>832635.26686807652</v>
      </c>
      <c r="AC20" s="7">
        <v>0</v>
      </c>
      <c r="AD20" s="7">
        <v>0</v>
      </c>
      <c r="AE20" s="7">
        <v>0</v>
      </c>
      <c r="AF20" s="7">
        <v>0</v>
      </c>
      <c r="AG20" s="7">
        <v>888007.56294058403</v>
      </c>
      <c r="AH20" s="7">
        <v>925172.52769385697</v>
      </c>
    </row>
    <row r="21" spans="2:34" x14ac:dyDescent="0.4">
      <c r="B21" s="6">
        <v>15</v>
      </c>
      <c r="C21" s="5" t="s">
        <v>72</v>
      </c>
      <c r="D21" s="7">
        <v>1102.7766599597585</v>
      </c>
      <c r="E21" s="7">
        <v>19316.378269617708</v>
      </c>
      <c r="F21" s="7">
        <v>4980.281690140846</v>
      </c>
      <c r="G21" s="7">
        <v>35502.293762575457</v>
      </c>
      <c r="H21" s="7">
        <v>1707.5251509054326</v>
      </c>
      <c r="I21" s="7">
        <v>9533.6820925553329</v>
      </c>
      <c r="J21" s="7">
        <v>20205.714285714286</v>
      </c>
      <c r="K21" s="7">
        <v>1138.350100603622</v>
      </c>
      <c r="L21" s="7">
        <v>62289.094567404427</v>
      </c>
      <c r="M21" s="7">
        <v>14869.69818913481</v>
      </c>
      <c r="N21" s="7">
        <v>48415.45271629779</v>
      </c>
      <c r="O21" s="7">
        <v>23869.778672032193</v>
      </c>
      <c r="P21" s="7">
        <v>3415.0503018108652</v>
      </c>
      <c r="Q21" s="7">
        <v>1422.9376257545273</v>
      </c>
      <c r="R21" s="7">
        <v>177.86720321931591</v>
      </c>
      <c r="S21" s="7">
        <v>6403.2193158953723</v>
      </c>
      <c r="T21" s="7">
        <v>13766.921529175053</v>
      </c>
      <c r="U21" s="7">
        <v>0</v>
      </c>
      <c r="V21" s="7">
        <v>4375.5331991951716</v>
      </c>
      <c r="W21" s="7">
        <v>0</v>
      </c>
      <c r="X21" s="7">
        <v>0</v>
      </c>
      <c r="Y21" s="7">
        <v>272492.55533199199</v>
      </c>
      <c r="Z21" s="7">
        <v>33012.152917505031</v>
      </c>
      <c r="AA21" s="7">
        <v>21095.050301810865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54107.20321931591</v>
      </c>
      <c r="AH21" s="7">
        <v>326599.7585513079</v>
      </c>
    </row>
    <row r="22" spans="2:34" x14ac:dyDescent="0.4">
      <c r="B22" s="6">
        <v>16</v>
      </c>
      <c r="C22" s="5" t="s">
        <v>48</v>
      </c>
      <c r="D22" s="7">
        <v>101951.84361703441</v>
      </c>
      <c r="E22" s="7">
        <v>15389.897253377447</v>
      </c>
      <c r="F22" s="7">
        <v>146627.37059528547</v>
      </c>
      <c r="G22" s="7">
        <v>205049.2135668445</v>
      </c>
      <c r="H22" s="7">
        <v>11704.290791403559</v>
      </c>
      <c r="I22" s="7">
        <v>6375.1030693602361</v>
      </c>
      <c r="J22" s="7">
        <v>18428.032309869432</v>
      </c>
      <c r="K22" s="7">
        <v>7620.2403875946566</v>
      </c>
      <c r="L22" s="7">
        <v>49954.909207564975</v>
      </c>
      <c r="M22" s="7">
        <v>7769.6568657827866</v>
      </c>
      <c r="N22" s="7">
        <v>51050.630047611266</v>
      </c>
      <c r="O22" s="7">
        <v>59816.396767981591</v>
      </c>
      <c r="P22" s="7">
        <v>14941.647818813053</v>
      </c>
      <c r="Q22" s="7">
        <v>59716.785782522842</v>
      </c>
      <c r="R22" s="7">
        <v>26446.716639299106</v>
      </c>
      <c r="S22" s="7">
        <v>27243.604522969141</v>
      </c>
      <c r="T22" s="7">
        <v>67536.248141035016</v>
      </c>
      <c r="U22" s="7">
        <v>0</v>
      </c>
      <c r="V22" s="7">
        <v>47713.662034743022</v>
      </c>
      <c r="W22" s="7">
        <v>12550.984167802964</v>
      </c>
      <c r="X22" s="7">
        <v>4681.7163165614238</v>
      </c>
      <c r="Y22" s="7">
        <v>942568.94990345684</v>
      </c>
      <c r="Z22" s="7">
        <v>1404514.894968427</v>
      </c>
      <c r="AA22" s="7">
        <v>48510.549918413046</v>
      </c>
      <c r="AB22" s="7">
        <v>46219.497252861715</v>
      </c>
      <c r="AC22" s="7">
        <v>0</v>
      </c>
      <c r="AD22" s="7">
        <v>22661.499191866464</v>
      </c>
      <c r="AE22" s="7">
        <v>89600.081420148941</v>
      </c>
      <c r="AF22" s="7">
        <v>0</v>
      </c>
      <c r="AG22" s="7">
        <v>1611506.5227517174</v>
      </c>
      <c r="AH22" s="7">
        <v>2554075.4726551743</v>
      </c>
    </row>
    <row r="23" spans="2:34" x14ac:dyDescent="0.4">
      <c r="B23" s="6">
        <v>17</v>
      </c>
      <c r="C23" s="5" t="s">
        <v>73</v>
      </c>
      <c r="D23" s="7">
        <v>3290.2998236331559</v>
      </c>
      <c r="E23" s="7">
        <v>770.70085958974823</v>
      </c>
      <c r="F23" s="7">
        <v>9663.4030856253048</v>
      </c>
      <c r="G23" s="7">
        <v>15384.374851041513</v>
      </c>
      <c r="H23" s="7">
        <v>1096.7666078777188</v>
      </c>
      <c r="I23" s="7">
        <v>444.63511130177784</v>
      </c>
      <c r="J23" s="7">
        <v>1363.5476746587854</v>
      </c>
      <c r="K23" s="7">
        <v>592.84681506903712</v>
      </c>
      <c r="L23" s="7">
        <v>3319.9421643866076</v>
      </c>
      <c r="M23" s="7">
        <v>711.41617808284457</v>
      </c>
      <c r="N23" s="7">
        <v>3586.7232311676744</v>
      </c>
      <c r="O23" s="7">
        <v>4861.3438835661036</v>
      </c>
      <c r="P23" s="7">
        <v>1037.481926370815</v>
      </c>
      <c r="Q23" s="7">
        <v>4920.6285650730088</v>
      </c>
      <c r="R23" s="7">
        <v>355.70808904142228</v>
      </c>
      <c r="S23" s="7">
        <v>81723.933457266758</v>
      </c>
      <c r="T23" s="7">
        <v>66458.127969239053</v>
      </c>
      <c r="U23" s="7">
        <v>0</v>
      </c>
      <c r="V23" s="7">
        <v>42358.904936682702</v>
      </c>
      <c r="W23" s="7">
        <v>978.19724486391124</v>
      </c>
      <c r="X23" s="7">
        <v>3082.8034383589929</v>
      </c>
      <c r="Y23" s="7">
        <v>246001.78591289691</v>
      </c>
      <c r="Z23" s="7">
        <v>94944.417433306298</v>
      </c>
      <c r="AA23" s="7">
        <v>29227.347982903528</v>
      </c>
      <c r="AB23" s="7">
        <v>3823.8619571952895</v>
      </c>
      <c r="AC23" s="7">
        <v>0</v>
      </c>
      <c r="AD23" s="7">
        <v>46301.336256891802</v>
      </c>
      <c r="AE23" s="7">
        <v>88274.890763779651</v>
      </c>
      <c r="AF23" s="7">
        <v>-3171.7304606193488</v>
      </c>
      <c r="AG23" s="7">
        <v>259400.12393345725</v>
      </c>
      <c r="AH23" s="7">
        <v>505401.90984635416</v>
      </c>
    </row>
    <row r="24" spans="2:34" x14ac:dyDescent="0.4">
      <c r="B24" s="6">
        <v>18</v>
      </c>
      <c r="C24" s="5" t="s">
        <v>74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1789549.062757388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1789549.062757388</v>
      </c>
      <c r="AH24" s="7">
        <v>1789549.062757388</v>
      </c>
    </row>
    <row r="25" spans="2:34" x14ac:dyDescent="0.4">
      <c r="B25" s="6">
        <v>19</v>
      </c>
      <c r="C25" s="5" t="s">
        <v>75</v>
      </c>
      <c r="D25" s="7">
        <v>213.2620723915241</v>
      </c>
      <c r="E25" s="7">
        <v>159.94655429364306</v>
      </c>
      <c r="F25" s="7">
        <v>213.2620723915241</v>
      </c>
      <c r="G25" s="7">
        <v>639.78621717457224</v>
      </c>
      <c r="H25" s="7">
        <v>213.2620723915241</v>
      </c>
      <c r="I25" s="7">
        <v>53.315518097881025</v>
      </c>
      <c r="J25" s="7">
        <v>53.315518097881025</v>
      </c>
      <c r="K25" s="7">
        <v>53.315518097881025</v>
      </c>
      <c r="L25" s="7">
        <v>106.63103619576205</v>
      </c>
      <c r="M25" s="7">
        <v>213.2620723915241</v>
      </c>
      <c r="N25" s="7">
        <v>159.94655429364306</v>
      </c>
      <c r="O25" s="7">
        <v>479.83966288092921</v>
      </c>
      <c r="P25" s="7">
        <v>106.63103619576205</v>
      </c>
      <c r="Q25" s="7">
        <v>373.20862668516713</v>
      </c>
      <c r="R25" s="7">
        <v>53.315518097881025</v>
      </c>
      <c r="S25" s="7">
        <v>41372.842043955679</v>
      </c>
      <c r="T25" s="7">
        <v>8743.744968052486</v>
      </c>
      <c r="U25" s="7">
        <v>0</v>
      </c>
      <c r="V25" s="7">
        <v>25431.502132689249</v>
      </c>
      <c r="W25" s="7">
        <v>0</v>
      </c>
      <c r="X25" s="7">
        <v>1386.2034705449066</v>
      </c>
      <c r="Y25" s="7">
        <v>80026.592664919415</v>
      </c>
      <c r="Z25" s="7">
        <v>1176406.9068297448</v>
      </c>
      <c r="AA25" s="7">
        <v>6451.1776898436037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1182858.0845195884</v>
      </c>
      <c r="AH25" s="7">
        <v>1262884.6771845077</v>
      </c>
    </row>
    <row r="26" spans="2:34" x14ac:dyDescent="0.4">
      <c r="B26" s="6">
        <v>20</v>
      </c>
      <c r="C26" s="5" t="s">
        <v>76</v>
      </c>
      <c r="D26" s="7">
        <v>7243.9024390243894</v>
      </c>
      <c r="E26" s="7">
        <v>1006.0975609756098</v>
      </c>
      <c r="F26" s="7">
        <v>8585.3658536585372</v>
      </c>
      <c r="G26" s="7">
        <v>11234.756097560976</v>
      </c>
      <c r="H26" s="7">
        <v>1475.6097560975611</v>
      </c>
      <c r="I26" s="7">
        <v>570.1219512195122</v>
      </c>
      <c r="J26" s="7">
        <v>1073.1707317073171</v>
      </c>
      <c r="K26" s="7">
        <v>469.51219512195121</v>
      </c>
      <c r="L26" s="7">
        <v>3689.0243902439024</v>
      </c>
      <c r="M26" s="7">
        <v>1140.2439024390244</v>
      </c>
      <c r="N26" s="7">
        <v>3689.0243902439024</v>
      </c>
      <c r="O26" s="7">
        <v>6170.7317073170725</v>
      </c>
      <c r="P26" s="7">
        <v>1006.0975609756098</v>
      </c>
      <c r="Q26" s="7">
        <v>201.21951219512195</v>
      </c>
      <c r="R26" s="7">
        <v>33.536585365853661</v>
      </c>
      <c r="S26" s="7">
        <v>20960.365853658535</v>
      </c>
      <c r="T26" s="7">
        <v>4426.8292682926831</v>
      </c>
      <c r="U26" s="7">
        <v>0</v>
      </c>
      <c r="V26" s="7">
        <v>12878.048780487805</v>
      </c>
      <c r="W26" s="7">
        <v>0</v>
      </c>
      <c r="X26" s="7">
        <v>704.26829268292693</v>
      </c>
      <c r="Y26" s="7">
        <v>86557.926829268297</v>
      </c>
      <c r="Z26" s="7">
        <v>0</v>
      </c>
      <c r="AA26" s="7">
        <v>3253.0487804878048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3253.0487804878067</v>
      </c>
      <c r="AH26" s="7">
        <v>89810.975609756104</v>
      </c>
    </row>
    <row r="27" spans="2:34" x14ac:dyDescent="0.4">
      <c r="B27" s="51">
        <v>21</v>
      </c>
      <c r="C27" s="52" t="s">
        <v>77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81155.060885323604</v>
      </c>
      <c r="AE27" s="54">
        <v>297702.9748998268</v>
      </c>
      <c r="AF27" s="54">
        <v>-7712.2511276114974</v>
      </c>
      <c r="AG27" s="54">
        <v>371145.78465753893</v>
      </c>
      <c r="AH27" s="54">
        <v>371145.78465753893</v>
      </c>
    </row>
    <row r="28" spans="2:34" x14ac:dyDescent="0.4">
      <c r="B28" s="6"/>
      <c r="C28" s="5" t="s">
        <v>160</v>
      </c>
      <c r="D28" s="7">
        <v>485203.91261274432</v>
      </c>
      <c r="E28" s="7">
        <v>83195.490780442808</v>
      </c>
      <c r="F28" s="7">
        <v>2133083.7522961567</v>
      </c>
      <c r="G28" s="7">
        <v>1937331.7636916749</v>
      </c>
      <c r="H28" s="7">
        <v>113233.74219424641</v>
      </c>
      <c r="I28" s="7">
        <v>83231.386786316652</v>
      </c>
      <c r="J28" s="7">
        <v>138467.04499869188</v>
      </c>
      <c r="K28" s="7">
        <v>65571.236363010161</v>
      </c>
      <c r="L28" s="7">
        <v>464065.41624732467</v>
      </c>
      <c r="M28" s="7">
        <v>59199.281726655179</v>
      </c>
      <c r="N28" s="7">
        <v>682079.44275648671</v>
      </c>
      <c r="O28" s="7">
        <v>501161.19712555414</v>
      </c>
      <c r="P28" s="7">
        <v>118766.57155228757</v>
      </c>
      <c r="Q28" s="7">
        <v>608383.96918832581</v>
      </c>
      <c r="R28" s="7">
        <v>50185.614496294751</v>
      </c>
      <c r="S28" s="7">
        <v>203147.07637989527</v>
      </c>
      <c r="T28" s="7">
        <v>248336.53767003858</v>
      </c>
      <c r="U28" s="7">
        <v>0</v>
      </c>
      <c r="V28" s="7">
        <v>243882.89792793596</v>
      </c>
      <c r="W28" s="7">
        <v>123102.54723218977</v>
      </c>
      <c r="X28" s="7">
        <v>51889.608007180774</v>
      </c>
      <c r="Y28" s="7">
        <v>8393518.4900334552</v>
      </c>
      <c r="Z28" s="47"/>
      <c r="AA28" s="47"/>
      <c r="AB28" s="47"/>
      <c r="AC28" s="47"/>
      <c r="AD28" s="47"/>
      <c r="AE28" s="47"/>
      <c r="AF28" s="47"/>
      <c r="AG28" s="47"/>
      <c r="AH28" s="47"/>
    </row>
    <row r="29" spans="2:34" x14ac:dyDescent="0.4">
      <c r="B29" s="6"/>
      <c r="C29" s="5" t="s">
        <v>161</v>
      </c>
      <c r="D29" s="7">
        <v>2702039.0941040083</v>
      </c>
      <c r="E29" s="7">
        <v>139611.39773944349</v>
      </c>
      <c r="F29" s="7">
        <v>-291607.53561363113</v>
      </c>
      <c r="G29" s="7">
        <v>-142825.91425118665</v>
      </c>
      <c r="H29" s="7">
        <v>365867.99145168369</v>
      </c>
      <c r="I29" s="7">
        <v>-21885.612911427794</v>
      </c>
      <c r="J29" s="7">
        <v>-57066.480428228126</v>
      </c>
      <c r="K29" s="7">
        <v>-30715.010882918847</v>
      </c>
      <c r="L29" s="7">
        <v>-164870.34785622562</v>
      </c>
      <c r="M29" s="7">
        <v>150831.64406086653</v>
      </c>
      <c r="N29" s="7">
        <v>371942.72506984335</v>
      </c>
      <c r="O29" s="7">
        <v>360117.65641693136</v>
      </c>
      <c r="P29" s="7">
        <v>16721.233325761204</v>
      </c>
      <c r="Q29" s="7">
        <v>316788.55850553117</v>
      </c>
      <c r="R29" s="7">
        <v>276414.14405501314</v>
      </c>
      <c r="S29" s="7">
        <v>2350928.3962752791</v>
      </c>
      <c r="T29" s="7">
        <v>257065.37217631558</v>
      </c>
      <c r="U29" s="7">
        <v>1789549.062757388</v>
      </c>
      <c r="V29" s="7">
        <v>1019001.7792565718</v>
      </c>
      <c r="W29" s="7">
        <v>-33291.571622433665</v>
      </c>
      <c r="X29" s="7">
        <v>319256.17665035813</v>
      </c>
      <c r="Y29" s="7">
        <v>9693872.7582789417</v>
      </c>
      <c r="Z29" s="47"/>
      <c r="AA29" s="47"/>
      <c r="AB29" s="47"/>
      <c r="AC29" s="47"/>
      <c r="AD29" s="47"/>
      <c r="AE29" s="47"/>
      <c r="AF29" s="47"/>
      <c r="AG29" s="47"/>
      <c r="AH29" s="47"/>
    </row>
    <row r="30" spans="2:34" ht="19.5" thickBot="1" x14ac:dyDescent="0.45">
      <c r="B30" s="11"/>
      <c r="C30" s="12" t="s">
        <v>162</v>
      </c>
      <c r="D30" s="21">
        <v>3187243.0067167524</v>
      </c>
      <c r="E30" s="21">
        <v>222806.8885198863</v>
      </c>
      <c r="F30" s="21">
        <v>1841476.2166825256</v>
      </c>
      <c r="G30" s="21">
        <v>1794505.8494404883</v>
      </c>
      <c r="H30" s="21">
        <v>479101.73364593013</v>
      </c>
      <c r="I30" s="21">
        <v>61345.773874888859</v>
      </c>
      <c r="J30" s="21">
        <v>81400.564570463757</v>
      </c>
      <c r="K30" s="21">
        <v>34856.225480091314</v>
      </c>
      <c r="L30" s="21">
        <v>299195.06839109905</v>
      </c>
      <c r="M30" s="21">
        <v>210030.9257875217</v>
      </c>
      <c r="N30" s="21">
        <v>1054022.1678263301</v>
      </c>
      <c r="O30" s="21">
        <v>861278.85354248551</v>
      </c>
      <c r="P30" s="21">
        <v>135487.80487804877</v>
      </c>
      <c r="Q30" s="21">
        <v>925172.52769385697</v>
      </c>
      <c r="R30" s="21">
        <v>326599.7585513079</v>
      </c>
      <c r="S30" s="21">
        <v>2554075.4726551743</v>
      </c>
      <c r="T30" s="21">
        <v>505401.90984635416</v>
      </c>
      <c r="U30" s="21">
        <v>1789549.062757388</v>
      </c>
      <c r="V30" s="21">
        <v>1262884.6771845077</v>
      </c>
      <c r="W30" s="21">
        <v>89810.975609756104</v>
      </c>
      <c r="X30" s="21">
        <v>371145.78465753893</v>
      </c>
      <c r="Y30" s="21">
        <v>18087391.248312395</v>
      </c>
      <c r="Z30" s="47"/>
      <c r="AA30" s="47"/>
      <c r="AB30" s="47"/>
      <c r="AC30" s="47"/>
      <c r="AD30" s="47"/>
      <c r="AE30" s="47"/>
      <c r="AF30" s="47"/>
      <c r="AG30" s="47"/>
      <c r="AH30" s="47"/>
    </row>
    <row r="31" spans="2:34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AH31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34" width="11.875" customWidth="1"/>
  </cols>
  <sheetData>
    <row r="2" spans="2:34" x14ac:dyDescent="0.4">
      <c r="B2" t="s">
        <v>183</v>
      </c>
    </row>
    <row r="3" spans="2:34" x14ac:dyDescent="0.4">
      <c r="B3" t="s">
        <v>182</v>
      </c>
    </row>
    <row r="4" spans="2:34" ht="19.5" thickBot="1" x14ac:dyDescent="0.45"/>
    <row r="5" spans="2:34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2:34" s="19" customFormat="1" ht="75" x14ac:dyDescent="0.4">
      <c r="B6" s="48"/>
      <c r="C6" s="48"/>
      <c r="D6" s="49" t="s">
        <v>137</v>
      </c>
      <c r="E6" s="49" t="s">
        <v>59</v>
      </c>
      <c r="F6" s="49" t="s">
        <v>60</v>
      </c>
      <c r="G6" s="49" t="s">
        <v>138</v>
      </c>
      <c r="H6" s="49" t="s">
        <v>139</v>
      </c>
      <c r="I6" s="49" t="s">
        <v>140</v>
      </c>
      <c r="J6" s="49" t="s">
        <v>141</v>
      </c>
      <c r="K6" s="49" t="s">
        <v>142</v>
      </c>
      <c r="L6" s="49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50" t="s">
        <v>150</v>
      </c>
      <c r="Z6" s="53" t="s">
        <v>151</v>
      </c>
      <c r="AA6" s="53" t="s">
        <v>152</v>
      </c>
      <c r="AB6" s="53" t="s">
        <v>153</v>
      </c>
      <c r="AC6" s="53" t="s">
        <v>154</v>
      </c>
      <c r="AD6" s="53" t="s">
        <v>156</v>
      </c>
      <c r="AE6" s="53" t="s">
        <v>163</v>
      </c>
      <c r="AF6" s="53" t="s">
        <v>157</v>
      </c>
      <c r="AG6" s="53" t="s">
        <v>158</v>
      </c>
      <c r="AH6" s="53" t="s">
        <v>159</v>
      </c>
    </row>
    <row r="7" spans="2:34" x14ac:dyDescent="0.4">
      <c r="B7" s="13">
        <v>1</v>
      </c>
      <c r="C7" s="14" t="s">
        <v>58</v>
      </c>
      <c r="D7" s="26">
        <v>55291</v>
      </c>
      <c r="E7" s="26">
        <v>7581</v>
      </c>
      <c r="F7" s="26">
        <v>249303</v>
      </c>
      <c r="G7" s="26">
        <v>277653</v>
      </c>
      <c r="H7" s="26">
        <v>86470</v>
      </c>
      <c r="I7" s="26">
        <v>14773</v>
      </c>
      <c r="J7" s="26">
        <v>233</v>
      </c>
      <c r="K7" s="26">
        <v>44124</v>
      </c>
      <c r="L7" s="26">
        <v>7992</v>
      </c>
      <c r="M7" s="26">
        <v>1142</v>
      </c>
      <c r="N7" s="26">
        <v>2163</v>
      </c>
      <c r="O7" s="26">
        <v>0</v>
      </c>
      <c r="P7" s="26">
        <v>2690</v>
      </c>
      <c r="Q7" s="26">
        <v>11562</v>
      </c>
      <c r="R7" s="26">
        <v>512</v>
      </c>
      <c r="S7" s="26">
        <v>3326</v>
      </c>
      <c r="T7" s="26">
        <v>1666</v>
      </c>
      <c r="U7" s="26">
        <v>0</v>
      </c>
      <c r="V7" s="26">
        <v>63501</v>
      </c>
      <c r="W7" s="26">
        <v>0</v>
      </c>
      <c r="X7" s="26">
        <v>70754</v>
      </c>
      <c r="Y7" s="26">
        <v>900736</v>
      </c>
      <c r="Z7" s="7">
        <v>883122</v>
      </c>
      <c r="AA7" s="7">
        <v>1636</v>
      </c>
      <c r="AB7" s="7">
        <v>0</v>
      </c>
      <c r="AC7" s="7">
        <v>19457</v>
      </c>
      <c r="AD7" s="7">
        <v>14316</v>
      </c>
      <c r="AE7" s="7">
        <v>759</v>
      </c>
      <c r="AF7" s="7">
        <v>-472937</v>
      </c>
      <c r="AG7" s="7">
        <v>446353</v>
      </c>
      <c r="AH7" s="7">
        <v>1347089</v>
      </c>
    </row>
    <row r="8" spans="2:34" x14ac:dyDescent="0.4">
      <c r="B8" s="6">
        <v>2</v>
      </c>
      <c r="C8" s="5" t="s">
        <v>59</v>
      </c>
      <c r="D8" s="7">
        <v>4014</v>
      </c>
      <c r="E8" s="7">
        <v>4332</v>
      </c>
      <c r="F8" s="7">
        <v>7394</v>
      </c>
      <c r="G8" s="7">
        <v>7179</v>
      </c>
      <c r="H8" s="7">
        <v>425</v>
      </c>
      <c r="I8" s="7">
        <v>7545</v>
      </c>
      <c r="J8" s="7">
        <v>126</v>
      </c>
      <c r="K8" s="7">
        <v>1322</v>
      </c>
      <c r="L8" s="7">
        <v>100120</v>
      </c>
      <c r="M8" s="7">
        <v>27592</v>
      </c>
      <c r="N8" s="7">
        <v>66177</v>
      </c>
      <c r="O8" s="7">
        <v>3545</v>
      </c>
      <c r="P8" s="7">
        <v>961</v>
      </c>
      <c r="Q8" s="7">
        <v>14201</v>
      </c>
      <c r="R8" s="7">
        <v>43093</v>
      </c>
      <c r="S8" s="7">
        <v>518</v>
      </c>
      <c r="T8" s="7">
        <v>31470</v>
      </c>
      <c r="U8" s="7">
        <v>0</v>
      </c>
      <c r="V8" s="7">
        <v>3195</v>
      </c>
      <c r="W8" s="7">
        <v>0</v>
      </c>
      <c r="X8" s="7">
        <v>738</v>
      </c>
      <c r="Y8" s="7">
        <v>323947</v>
      </c>
      <c r="Z8" s="7">
        <v>3532</v>
      </c>
      <c r="AA8" s="7">
        <v>8670</v>
      </c>
      <c r="AB8" s="7">
        <v>0</v>
      </c>
      <c r="AC8" s="7">
        <v>-9470</v>
      </c>
      <c r="AD8" s="7">
        <v>428.81771829190563</v>
      </c>
      <c r="AE8" s="7">
        <v>4276.1822817080947</v>
      </c>
      <c r="AF8" s="7">
        <v>-83228</v>
      </c>
      <c r="AG8" s="7">
        <v>-75791</v>
      </c>
      <c r="AH8" s="7">
        <v>248156</v>
      </c>
    </row>
    <row r="9" spans="2:34" x14ac:dyDescent="0.4">
      <c r="B9" s="6">
        <v>3</v>
      </c>
      <c r="C9" s="5" t="s">
        <v>60</v>
      </c>
      <c r="D9" s="7">
        <v>37412.225121936179</v>
      </c>
      <c r="E9" s="7">
        <v>1750.8068978721608</v>
      </c>
      <c r="F9" s="7">
        <v>128447.81196353759</v>
      </c>
      <c r="G9" s="7">
        <v>5868.2901675466401</v>
      </c>
      <c r="H9" s="7">
        <v>254.35729978290004</v>
      </c>
      <c r="I9" s="7">
        <v>832.09515403062767</v>
      </c>
      <c r="J9" s="7">
        <v>307.79106807332721</v>
      </c>
      <c r="K9" s="7">
        <v>93.316712801757575</v>
      </c>
      <c r="L9" s="7">
        <v>36177.220117928431</v>
      </c>
      <c r="M9" s="7">
        <v>771.79299244206607</v>
      </c>
      <c r="N9" s="7">
        <v>2777.4550856230508</v>
      </c>
      <c r="O9" s="7">
        <v>2294.5937569973357</v>
      </c>
      <c r="P9" s="7">
        <v>364.71574185550685</v>
      </c>
      <c r="Q9" s="7">
        <v>0</v>
      </c>
      <c r="R9" s="7">
        <v>784.71709507939238</v>
      </c>
      <c r="S9" s="7">
        <v>15968.804486732239</v>
      </c>
      <c r="T9" s="7">
        <v>3965.3141296693525</v>
      </c>
      <c r="U9" s="7">
        <v>0</v>
      </c>
      <c r="V9" s="7">
        <v>144539.50687158652</v>
      </c>
      <c r="W9" s="7">
        <v>0</v>
      </c>
      <c r="X9" s="7">
        <v>67911.185336504917</v>
      </c>
      <c r="Y9" s="7">
        <v>450522</v>
      </c>
      <c r="Z9" s="7">
        <v>440309</v>
      </c>
      <c r="AA9" s="7">
        <v>329</v>
      </c>
      <c r="AB9" s="7">
        <v>0</v>
      </c>
      <c r="AC9" s="7">
        <v>43475</v>
      </c>
      <c r="AD9" s="7">
        <v>16400.975404075896</v>
      </c>
      <c r="AE9" s="7">
        <v>2107.0245959241038</v>
      </c>
      <c r="AF9" s="7">
        <v>-67051</v>
      </c>
      <c r="AG9" s="7">
        <v>435570</v>
      </c>
      <c r="AH9" s="7">
        <v>886092</v>
      </c>
    </row>
    <row r="10" spans="2:34" x14ac:dyDescent="0.4">
      <c r="B10" s="6">
        <v>4</v>
      </c>
      <c r="C10" s="5" t="s">
        <v>61</v>
      </c>
      <c r="D10" s="7">
        <v>22231.097354236368</v>
      </c>
      <c r="E10" s="7">
        <v>474.6170636015226</v>
      </c>
      <c r="F10" s="7">
        <v>4129.5197904936831</v>
      </c>
      <c r="G10" s="7">
        <v>505492.88227276708</v>
      </c>
      <c r="H10" s="7">
        <v>517.0896470259903</v>
      </c>
      <c r="I10" s="7">
        <v>3270.2227789442259</v>
      </c>
      <c r="J10" s="7">
        <v>452.10425016144575</v>
      </c>
      <c r="K10" s="7">
        <v>20336.020201004048</v>
      </c>
      <c r="L10" s="7">
        <v>2134.042258228867</v>
      </c>
      <c r="M10" s="7">
        <v>1092.2434667194543</v>
      </c>
      <c r="N10" s="7">
        <v>3652.9665653100897</v>
      </c>
      <c r="O10" s="7">
        <v>3618.7540896892128</v>
      </c>
      <c r="P10" s="7">
        <v>3590.093297809854</v>
      </c>
      <c r="Q10" s="7">
        <v>1345</v>
      </c>
      <c r="R10" s="7">
        <v>294.27551248892598</v>
      </c>
      <c r="S10" s="7">
        <v>5.6281295330566312</v>
      </c>
      <c r="T10" s="7">
        <v>9794.3510334152197</v>
      </c>
      <c r="U10" s="7">
        <v>0</v>
      </c>
      <c r="V10" s="7">
        <v>6595.0451788559576</v>
      </c>
      <c r="W10" s="7">
        <v>240</v>
      </c>
      <c r="X10" s="7">
        <v>85426.047109714986</v>
      </c>
      <c r="Y10" s="7">
        <v>674691.99999999988</v>
      </c>
      <c r="Z10" s="7">
        <v>244181</v>
      </c>
      <c r="AA10" s="7">
        <v>4794</v>
      </c>
      <c r="AB10" s="7">
        <v>616</v>
      </c>
      <c r="AC10" s="7">
        <v>88872</v>
      </c>
      <c r="AD10" s="7">
        <v>199091.78845575126</v>
      </c>
      <c r="AE10" s="7">
        <v>23549.211544248741</v>
      </c>
      <c r="AF10" s="7">
        <v>-4579</v>
      </c>
      <c r="AG10" s="7">
        <v>556525</v>
      </c>
      <c r="AH10" s="7">
        <v>1231217</v>
      </c>
    </row>
    <row r="11" spans="2:34" x14ac:dyDescent="0.4">
      <c r="B11" s="6">
        <v>5</v>
      </c>
      <c r="C11" s="5" t="s">
        <v>62</v>
      </c>
      <c r="D11" s="7">
        <v>2202.2725918618348</v>
      </c>
      <c r="E11" s="7">
        <v>2229.7277780842633</v>
      </c>
      <c r="F11" s="7">
        <v>3591.4554133823135</v>
      </c>
      <c r="G11" s="7">
        <v>1140.4703637478785</v>
      </c>
      <c r="H11" s="7">
        <v>24114.251011672772</v>
      </c>
      <c r="I11" s="7">
        <v>1124.6237810438322</v>
      </c>
      <c r="J11" s="7">
        <v>6.2919004520481705</v>
      </c>
      <c r="K11" s="7">
        <v>170.05656281133074</v>
      </c>
      <c r="L11" s="7">
        <v>1170.9183230408271</v>
      </c>
      <c r="M11" s="7">
        <v>2932.6817068144719</v>
      </c>
      <c r="N11" s="7">
        <v>2667.7063828682503</v>
      </c>
      <c r="O11" s="7">
        <v>10808.111451129796</v>
      </c>
      <c r="P11" s="7">
        <v>1610.2612338675917</v>
      </c>
      <c r="Q11" s="7">
        <v>76267</v>
      </c>
      <c r="R11" s="7">
        <v>2438.7714349689927</v>
      </c>
      <c r="S11" s="7">
        <v>4254.7587626925588</v>
      </c>
      <c r="T11" s="7">
        <v>5730.782893562613</v>
      </c>
      <c r="U11" s="7">
        <v>0</v>
      </c>
      <c r="V11" s="7">
        <v>1873.9265007966821</v>
      </c>
      <c r="W11" s="7">
        <v>81</v>
      </c>
      <c r="X11" s="7">
        <v>5695.9319072019416</v>
      </c>
      <c r="Y11" s="7">
        <v>150111.00000000003</v>
      </c>
      <c r="Z11" s="7">
        <v>15811</v>
      </c>
      <c r="AA11" s="7">
        <v>1417</v>
      </c>
      <c r="AB11" s="7">
        <v>5552</v>
      </c>
      <c r="AC11" s="7">
        <v>5020</v>
      </c>
      <c r="AD11" s="7">
        <v>7813.4392925136644</v>
      </c>
      <c r="AE11" s="7">
        <v>8472.5607074863365</v>
      </c>
      <c r="AF11" s="7">
        <v>-745</v>
      </c>
      <c r="AG11" s="7">
        <v>43341</v>
      </c>
      <c r="AH11" s="7">
        <v>193452.00000000003</v>
      </c>
    </row>
    <row r="12" spans="2:34" x14ac:dyDescent="0.4">
      <c r="B12" s="6">
        <v>6</v>
      </c>
      <c r="C12" s="5" t="s">
        <v>63</v>
      </c>
      <c r="D12" s="7">
        <v>1500</v>
      </c>
      <c r="E12" s="7">
        <v>0</v>
      </c>
      <c r="F12" s="7">
        <v>10490</v>
      </c>
      <c r="G12" s="7">
        <v>2507</v>
      </c>
      <c r="H12" s="7">
        <v>350</v>
      </c>
      <c r="I12" s="7">
        <v>84983</v>
      </c>
      <c r="J12" s="7">
        <v>36540</v>
      </c>
      <c r="K12" s="7">
        <v>274</v>
      </c>
      <c r="L12" s="7">
        <v>27104</v>
      </c>
      <c r="M12" s="7">
        <v>7531</v>
      </c>
      <c r="N12" s="7">
        <v>761</v>
      </c>
      <c r="O12" s="7">
        <v>3630</v>
      </c>
      <c r="P12" s="7">
        <v>2775</v>
      </c>
      <c r="Q12" s="7">
        <v>2484</v>
      </c>
      <c r="R12" s="7">
        <v>163</v>
      </c>
      <c r="S12" s="7">
        <v>14500</v>
      </c>
      <c r="T12" s="7">
        <v>2314</v>
      </c>
      <c r="U12" s="7">
        <v>0</v>
      </c>
      <c r="V12" s="7">
        <v>1815</v>
      </c>
      <c r="W12" s="7">
        <v>10728</v>
      </c>
      <c r="X12" s="7">
        <v>3914</v>
      </c>
      <c r="Y12" s="7">
        <v>214363</v>
      </c>
      <c r="Z12" s="7">
        <v>9103</v>
      </c>
      <c r="AA12" s="7">
        <v>1778</v>
      </c>
      <c r="AB12" s="7">
        <v>0</v>
      </c>
      <c r="AC12" s="7">
        <v>11775</v>
      </c>
      <c r="AD12" s="7">
        <v>6184</v>
      </c>
      <c r="AE12" s="7">
        <v>654</v>
      </c>
      <c r="AF12" s="7">
        <v>-12509</v>
      </c>
      <c r="AG12" s="7">
        <v>16985</v>
      </c>
      <c r="AH12" s="7">
        <v>231348</v>
      </c>
    </row>
    <row r="13" spans="2:34" x14ac:dyDescent="0.4">
      <c r="B13" s="6">
        <v>7</v>
      </c>
      <c r="C13" s="5" t="s">
        <v>64</v>
      </c>
      <c r="D13" s="7">
        <v>0</v>
      </c>
      <c r="E13" s="7">
        <v>76</v>
      </c>
      <c r="F13" s="7">
        <v>65</v>
      </c>
      <c r="G13" s="7">
        <v>96</v>
      </c>
      <c r="H13" s="7">
        <v>0</v>
      </c>
      <c r="I13" s="7">
        <v>2007</v>
      </c>
      <c r="J13" s="7">
        <v>0</v>
      </c>
      <c r="K13" s="7">
        <v>0</v>
      </c>
      <c r="L13" s="7">
        <v>869</v>
      </c>
      <c r="M13" s="7">
        <v>0</v>
      </c>
      <c r="N13" s="7">
        <v>91</v>
      </c>
      <c r="O13" s="7">
        <v>81</v>
      </c>
      <c r="P13" s="7">
        <v>187</v>
      </c>
      <c r="Q13" s="7">
        <v>302</v>
      </c>
      <c r="R13" s="7">
        <v>59</v>
      </c>
      <c r="S13" s="7">
        <v>4920</v>
      </c>
      <c r="T13" s="7">
        <v>1987</v>
      </c>
      <c r="U13" s="7">
        <v>0</v>
      </c>
      <c r="V13" s="7">
        <v>18650</v>
      </c>
      <c r="W13" s="7">
        <v>7109</v>
      </c>
      <c r="X13" s="7">
        <v>932</v>
      </c>
      <c r="Y13" s="7">
        <v>37431</v>
      </c>
      <c r="Z13" s="7">
        <v>57888</v>
      </c>
      <c r="AA13" s="7">
        <v>1406</v>
      </c>
      <c r="AB13" s="7">
        <v>0</v>
      </c>
      <c r="AC13" s="7">
        <v>5786</v>
      </c>
      <c r="AD13" s="7">
        <v>426.99999999999994</v>
      </c>
      <c r="AE13" s="7">
        <v>155.00000000000006</v>
      </c>
      <c r="AF13" s="7">
        <v>-876</v>
      </c>
      <c r="AG13" s="7">
        <v>64786</v>
      </c>
      <c r="AH13" s="7">
        <v>102217</v>
      </c>
    </row>
    <row r="14" spans="2:34" x14ac:dyDescent="0.4">
      <c r="B14" s="6">
        <v>8</v>
      </c>
      <c r="C14" s="5" t="s">
        <v>65</v>
      </c>
      <c r="D14" s="7">
        <v>8809.0155766778189</v>
      </c>
      <c r="E14" s="7">
        <v>2516.0987301762434</v>
      </c>
      <c r="F14" s="7">
        <v>806.08316647898937</v>
      </c>
      <c r="G14" s="7">
        <v>3607.141163642736</v>
      </c>
      <c r="H14" s="7">
        <v>24.014343524158456</v>
      </c>
      <c r="I14" s="7">
        <v>962.03564463107614</v>
      </c>
      <c r="J14" s="7">
        <v>284.01668002583131</v>
      </c>
      <c r="K14" s="7">
        <v>16514.003232160649</v>
      </c>
      <c r="L14" s="7">
        <v>2651.1667613166187</v>
      </c>
      <c r="M14" s="7">
        <v>717.03895467511268</v>
      </c>
      <c r="N14" s="7">
        <v>1178.1546504496143</v>
      </c>
      <c r="O14" s="7">
        <v>11370.120654350274</v>
      </c>
      <c r="P14" s="7">
        <v>605.01492764957663</v>
      </c>
      <c r="Q14" s="7">
        <v>2251</v>
      </c>
      <c r="R14" s="7">
        <v>373.04408199822814</v>
      </c>
      <c r="S14" s="7">
        <v>5971.900500725289</v>
      </c>
      <c r="T14" s="7">
        <v>7962.2161653464354</v>
      </c>
      <c r="U14" s="7">
        <v>0</v>
      </c>
      <c r="V14" s="7">
        <v>3010.1672286169533</v>
      </c>
      <c r="W14" s="7">
        <v>0</v>
      </c>
      <c r="X14" s="7">
        <v>3660.7675375543968</v>
      </c>
      <c r="Y14" s="7">
        <v>73272.999999999985</v>
      </c>
      <c r="Z14" s="7">
        <v>38437</v>
      </c>
      <c r="AA14" s="7">
        <v>2984</v>
      </c>
      <c r="AB14" s="7">
        <v>0</v>
      </c>
      <c r="AC14" s="7">
        <v>5717</v>
      </c>
      <c r="AD14" s="7">
        <v>3737.7091317106851</v>
      </c>
      <c r="AE14" s="7">
        <v>2053.2908682893149</v>
      </c>
      <c r="AF14" s="7">
        <v>-1076</v>
      </c>
      <c r="AG14" s="7">
        <v>51853</v>
      </c>
      <c r="AH14" s="7">
        <v>125125.99999999999</v>
      </c>
    </row>
    <row r="15" spans="2:34" x14ac:dyDescent="0.4">
      <c r="B15" s="6">
        <v>9</v>
      </c>
      <c r="C15" s="5" t="s">
        <v>66</v>
      </c>
      <c r="D15" s="7">
        <v>79646</v>
      </c>
      <c r="E15" s="7">
        <v>6471</v>
      </c>
      <c r="F15" s="7">
        <v>8979</v>
      </c>
      <c r="G15" s="7">
        <v>99825</v>
      </c>
      <c r="H15" s="7">
        <v>2420</v>
      </c>
      <c r="I15" s="7">
        <v>6448</v>
      </c>
      <c r="J15" s="7">
        <v>3458</v>
      </c>
      <c r="K15" s="7">
        <v>12989</v>
      </c>
      <c r="L15" s="7">
        <v>143242</v>
      </c>
      <c r="M15" s="7">
        <v>7140</v>
      </c>
      <c r="N15" s="7">
        <v>56317</v>
      </c>
      <c r="O15" s="7">
        <v>9941</v>
      </c>
      <c r="P15" s="7">
        <v>9173</v>
      </c>
      <c r="Q15" s="7">
        <v>12575</v>
      </c>
      <c r="R15" s="7">
        <v>4818</v>
      </c>
      <c r="S15" s="7">
        <v>539</v>
      </c>
      <c r="T15" s="7">
        <v>38745</v>
      </c>
      <c r="U15" s="7">
        <v>0</v>
      </c>
      <c r="V15" s="7">
        <v>29599</v>
      </c>
      <c r="W15" s="7">
        <v>1015</v>
      </c>
      <c r="X15" s="7">
        <v>28438</v>
      </c>
      <c r="Y15" s="7">
        <v>561778</v>
      </c>
      <c r="Z15" s="7">
        <v>52769</v>
      </c>
      <c r="AA15" s="7">
        <v>2220</v>
      </c>
      <c r="AB15" s="7">
        <v>0</v>
      </c>
      <c r="AC15" s="7">
        <v>45210</v>
      </c>
      <c r="AD15" s="7">
        <v>20491.242155762757</v>
      </c>
      <c r="AE15" s="7">
        <v>5349.7578442372433</v>
      </c>
      <c r="AF15" s="7">
        <v>-32077</v>
      </c>
      <c r="AG15" s="7">
        <v>93963</v>
      </c>
      <c r="AH15" s="7">
        <v>655741</v>
      </c>
    </row>
    <row r="16" spans="2:34" x14ac:dyDescent="0.4">
      <c r="B16" s="6">
        <v>10</v>
      </c>
      <c r="C16" s="5" t="s">
        <v>67</v>
      </c>
      <c r="D16" s="7">
        <v>1642.0856717280053</v>
      </c>
      <c r="E16" s="7">
        <v>511.54301596933993</v>
      </c>
      <c r="F16" s="7">
        <v>6331.4574156344415</v>
      </c>
      <c r="G16" s="7">
        <v>73.77640003504753</v>
      </c>
      <c r="H16" s="7">
        <v>633.07888938287147</v>
      </c>
      <c r="I16" s="7">
        <v>149.19604547091868</v>
      </c>
      <c r="J16" s="7">
        <v>7.0917401420722825</v>
      </c>
      <c r="K16" s="7">
        <v>38.017776883561091</v>
      </c>
      <c r="L16" s="7">
        <v>4357.9171872414026</v>
      </c>
      <c r="M16" s="7">
        <v>11909.214250713119</v>
      </c>
      <c r="N16" s="7">
        <v>11382.850577472878</v>
      </c>
      <c r="O16" s="7">
        <v>6140.6635989265069</v>
      </c>
      <c r="P16" s="7">
        <v>83.082102072671688</v>
      </c>
      <c r="Q16" s="7">
        <v>64852</v>
      </c>
      <c r="R16" s="7">
        <v>625.24245099025484</v>
      </c>
      <c r="S16" s="7">
        <v>4.9527539890898353</v>
      </c>
      <c r="T16" s="7">
        <v>1207.1889094053927</v>
      </c>
      <c r="U16" s="7">
        <v>0</v>
      </c>
      <c r="V16" s="7">
        <v>3686.9197573932429</v>
      </c>
      <c r="W16" s="7">
        <v>200</v>
      </c>
      <c r="X16" s="7">
        <v>2013.7214565491818</v>
      </c>
      <c r="Y16" s="7">
        <v>115849.99999999999</v>
      </c>
      <c r="Z16" s="7">
        <v>6030</v>
      </c>
      <c r="AA16" s="7">
        <v>20</v>
      </c>
      <c r="AB16" s="7">
        <v>835</v>
      </c>
      <c r="AC16" s="7">
        <v>6090</v>
      </c>
      <c r="AD16" s="7">
        <v>19700</v>
      </c>
      <c r="AE16" s="7">
        <v>1773</v>
      </c>
      <c r="AF16" s="7">
        <v>-1966</v>
      </c>
      <c r="AG16" s="7">
        <v>32482</v>
      </c>
      <c r="AH16" s="7">
        <v>148332</v>
      </c>
    </row>
    <row r="17" spans="2:34" x14ac:dyDescent="0.4">
      <c r="B17" s="6">
        <v>11</v>
      </c>
      <c r="C17" s="5" t="s">
        <v>68</v>
      </c>
      <c r="D17" s="7">
        <v>3802</v>
      </c>
      <c r="E17" s="7">
        <v>15229</v>
      </c>
      <c r="F17" s="7">
        <v>10074</v>
      </c>
      <c r="G17" s="7">
        <v>801</v>
      </c>
      <c r="H17" s="7">
        <v>1122</v>
      </c>
      <c r="I17" s="7">
        <v>2387</v>
      </c>
      <c r="J17" s="7">
        <v>631</v>
      </c>
      <c r="K17" s="7">
        <v>5</v>
      </c>
      <c r="L17" s="7">
        <v>17172</v>
      </c>
      <c r="M17" s="7">
        <v>3693</v>
      </c>
      <c r="N17" s="7">
        <v>704567</v>
      </c>
      <c r="O17" s="7">
        <v>197175</v>
      </c>
      <c r="P17" s="7">
        <v>2419</v>
      </c>
      <c r="Q17" s="7">
        <v>105473</v>
      </c>
      <c r="R17" s="7">
        <v>6762</v>
      </c>
      <c r="S17" s="7">
        <v>8624</v>
      </c>
      <c r="T17" s="7">
        <v>21858</v>
      </c>
      <c r="U17" s="7">
        <v>0</v>
      </c>
      <c r="V17" s="7">
        <v>3611</v>
      </c>
      <c r="W17" s="7">
        <v>0</v>
      </c>
      <c r="X17" s="7">
        <v>26490</v>
      </c>
      <c r="Y17" s="7">
        <v>1131895</v>
      </c>
      <c r="Z17" s="7">
        <v>20461</v>
      </c>
      <c r="AA17" s="7">
        <v>1767</v>
      </c>
      <c r="AB17" s="7">
        <v>4701</v>
      </c>
      <c r="AC17" s="7">
        <v>39125</v>
      </c>
      <c r="AD17" s="7">
        <v>89879</v>
      </c>
      <c r="AE17" s="7">
        <v>19601</v>
      </c>
      <c r="AF17" s="7">
        <v>-11495</v>
      </c>
      <c r="AG17" s="7">
        <v>164039</v>
      </c>
      <c r="AH17" s="7">
        <v>1295934</v>
      </c>
    </row>
    <row r="18" spans="2:34" x14ac:dyDescent="0.4">
      <c r="B18" s="6">
        <v>12</v>
      </c>
      <c r="C18" s="5" t="s">
        <v>69</v>
      </c>
      <c r="D18" s="7">
        <v>4238</v>
      </c>
      <c r="E18" s="7">
        <v>2935</v>
      </c>
      <c r="F18" s="7">
        <v>79</v>
      </c>
      <c r="G18" s="7">
        <v>5268</v>
      </c>
      <c r="H18" s="7">
        <v>52</v>
      </c>
      <c r="I18" s="7">
        <v>70</v>
      </c>
      <c r="J18" s="7">
        <v>545</v>
      </c>
      <c r="K18" s="7">
        <v>17</v>
      </c>
      <c r="L18" s="7">
        <v>248</v>
      </c>
      <c r="M18" s="7">
        <v>39</v>
      </c>
      <c r="N18" s="7">
        <v>4781</v>
      </c>
      <c r="O18" s="7">
        <v>92974</v>
      </c>
      <c r="P18" s="7">
        <v>2</v>
      </c>
      <c r="Q18" s="7">
        <v>9501</v>
      </c>
      <c r="R18" s="7">
        <v>1039</v>
      </c>
      <c r="S18" s="7">
        <v>2384</v>
      </c>
      <c r="T18" s="7">
        <v>18659</v>
      </c>
      <c r="U18" s="7">
        <v>0</v>
      </c>
      <c r="V18" s="7">
        <v>33762</v>
      </c>
      <c r="W18" s="7">
        <v>238</v>
      </c>
      <c r="X18" s="7">
        <v>6348</v>
      </c>
      <c r="Y18" s="7">
        <v>183179</v>
      </c>
      <c r="Z18" s="7">
        <v>28387</v>
      </c>
      <c r="AA18" s="7">
        <v>349</v>
      </c>
      <c r="AB18" s="7">
        <v>359320</v>
      </c>
      <c r="AC18" s="7">
        <v>12157</v>
      </c>
      <c r="AD18" s="7">
        <v>36304.853480271799</v>
      </c>
      <c r="AE18" s="7">
        <v>16228.146519728201</v>
      </c>
      <c r="AF18" s="7">
        <v>-22902</v>
      </c>
      <c r="AG18" s="7">
        <v>429844</v>
      </c>
      <c r="AH18" s="7">
        <v>613023</v>
      </c>
    </row>
    <row r="19" spans="2:34" x14ac:dyDescent="0.4">
      <c r="B19" s="6">
        <v>13</v>
      </c>
      <c r="C19" s="5" t="s">
        <v>70</v>
      </c>
      <c r="D19" s="7">
        <v>0.30065259789779764</v>
      </c>
      <c r="E19" s="7">
        <v>8.2439697163422068</v>
      </c>
      <c r="F19" s="7">
        <v>351.94440099560933</v>
      </c>
      <c r="G19" s="7">
        <v>1823.7871641684487</v>
      </c>
      <c r="H19" s="7">
        <v>108.19768426723088</v>
      </c>
      <c r="I19" s="7">
        <v>2.9763266948561271</v>
      </c>
      <c r="J19" s="7">
        <v>1.3927821569155583</v>
      </c>
      <c r="K19" s="7">
        <v>241.26988541406379</v>
      </c>
      <c r="L19" s="7">
        <v>27.924569937660838</v>
      </c>
      <c r="M19" s="7">
        <v>3.2527153719094088</v>
      </c>
      <c r="N19" s="7">
        <v>99.913312542795296</v>
      </c>
      <c r="O19" s="7">
        <v>1545.0746382478833</v>
      </c>
      <c r="P19" s="7">
        <v>3268.2464587396521</v>
      </c>
      <c r="Q19" s="7">
        <v>6921</v>
      </c>
      <c r="R19" s="7">
        <v>3.6808468520507676</v>
      </c>
      <c r="S19" s="7">
        <v>75.191810561636601</v>
      </c>
      <c r="T19" s="7">
        <v>129.0498064273267</v>
      </c>
      <c r="U19" s="7">
        <v>0</v>
      </c>
      <c r="V19" s="7">
        <v>3819.963589515598</v>
      </c>
      <c r="W19" s="7">
        <v>3450</v>
      </c>
      <c r="X19" s="7">
        <v>636.58938579212281</v>
      </c>
      <c r="Y19" s="7">
        <v>22518</v>
      </c>
      <c r="Z19" s="7">
        <v>22418</v>
      </c>
      <c r="AA19" s="7">
        <v>0</v>
      </c>
      <c r="AB19" s="7">
        <v>302</v>
      </c>
      <c r="AC19" s="7">
        <v>3492</v>
      </c>
      <c r="AD19" s="7">
        <v>11965.985561364201</v>
      </c>
      <c r="AE19" s="7">
        <v>87.014438635798797</v>
      </c>
      <c r="AF19" s="7">
        <v>-589</v>
      </c>
      <c r="AG19" s="7">
        <v>37676</v>
      </c>
      <c r="AH19" s="7">
        <v>60194</v>
      </c>
    </row>
    <row r="20" spans="2:34" x14ac:dyDescent="0.4">
      <c r="B20" s="6">
        <v>14</v>
      </c>
      <c r="C20" s="5" t="s">
        <v>71</v>
      </c>
      <c r="D20" s="7">
        <v>14044</v>
      </c>
      <c r="E20" s="7">
        <v>4661</v>
      </c>
      <c r="F20" s="7">
        <v>2632</v>
      </c>
      <c r="G20" s="7">
        <v>4329</v>
      </c>
      <c r="H20" s="7">
        <v>187</v>
      </c>
      <c r="I20" s="7">
        <v>1286</v>
      </c>
      <c r="J20" s="7">
        <v>2492</v>
      </c>
      <c r="K20" s="7">
        <v>73</v>
      </c>
      <c r="L20" s="7">
        <v>4688</v>
      </c>
      <c r="M20" s="7">
        <v>221</v>
      </c>
      <c r="N20" s="7">
        <v>4449</v>
      </c>
      <c r="O20" s="7">
        <v>2510</v>
      </c>
      <c r="P20" s="7">
        <v>30</v>
      </c>
      <c r="Q20" s="7">
        <v>1500</v>
      </c>
      <c r="R20" s="7">
        <v>3919</v>
      </c>
      <c r="S20" s="7">
        <v>22520</v>
      </c>
      <c r="T20" s="7">
        <v>13095</v>
      </c>
      <c r="U20" s="7">
        <v>0</v>
      </c>
      <c r="V20" s="7">
        <v>17702</v>
      </c>
      <c r="W20" s="7">
        <v>0</v>
      </c>
      <c r="X20" s="7">
        <v>0</v>
      </c>
      <c r="Y20" s="7">
        <v>100338</v>
      </c>
      <c r="Z20" s="7">
        <v>0</v>
      </c>
      <c r="AA20" s="7">
        <v>6500</v>
      </c>
      <c r="AB20" s="7">
        <v>497756</v>
      </c>
      <c r="AC20" s="7">
        <v>0</v>
      </c>
      <c r="AD20" s="7">
        <v>0</v>
      </c>
      <c r="AE20" s="7">
        <v>8855</v>
      </c>
      <c r="AF20" s="7">
        <v>-22</v>
      </c>
      <c r="AG20" s="7">
        <v>513089</v>
      </c>
      <c r="AH20" s="7">
        <v>613427</v>
      </c>
    </row>
    <row r="21" spans="2:34" x14ac:dyDescent="0.4">
      <c r="B21" s="6">
        <v>15</v>
      </c>
      <c r="C21" s="5" t="s">
        <v>72</v>
      </c>
      <c r="D21" s="7">
        <v>2136</v>
      </c>
      <c r="E21" s="7">
        <v>8035</v>
      </c>
      <c r="F21" s="7">
        <v>5757</v>
      </c>
      <c r="G21" s="7">
        <v>5203</v>
      </c>
      <c r="H21" s="7">
        <v>2332</v>
      </c>
      <c r="I21" s="7">
        <v>3417</v>
      </c>
      <c r="J21" s="7">
        <v>711</v>
      </c>
      <c r="K21" s="7">
        <v>495</v>
      </c>
      <c r="L21" s="7">
        <v>27069</v>
      </c>
      <c r="M21" s="7">
        <v>3216</v>
      </c>
      <c r="N21" s="7">
        <v>13209</v>
      </c>
      <c r="O21" s="7">
        <v>4173</v>
      </c>
      <c r="P21" s="7">
        <v>332</v>
      </c>
      <c r="Q21" s="7">
        <v>145</v>
      </c>
      <c r="R21" s="7">
        <v>2457</v>
      </c>
      <c r="S21" s="7">
        <v>1430</v>
      </c>
      <c r="T21" s="7">
        <v>6727</v>
      </c>
      <c r="U21" s="7">
        <v>0</v>
      </c>
      <c r="V21" s="7">
        <v>10310</v>
      </c>
      <c r="W21" s="7">
        <v>0</v>
      </c>
      <c r="X21" s="7">
        <v>10546</v>
      </c>
      <c r="Y21" s="7">
        <v>107700</v>
      </c>
      <c r="Z21" s="7">
        <v>55629</v>
      </c>
      <c r="AA21" s="7">
        <v>2841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58470</v>
      </c>
      <c r="AH21" s="7">
        <v>166170</v>
      </c>
    </row>
    <row r="22" spans="2:34" x14ac:dyDescent="0.4">
      <c r="B22" s="6">
        <v>16</v>
      </c>
      <c r="C22" s="5" t="s">
        <v>48</v>
      </c>
      <c r="D22" s="7">
        <v>29142.480926682525</v>
      </c>
      <c r="E22" s="7">
        <v>4038.7999402894015</v>
      </c>
      <c r="F22" s="7">
        <v>17264.333581045779</v>
      </c>
      <c r="G22" s="7">
        <v>27421.42089806038</v>
      </c>
      <c r="H22" s="7">
        <v>3392.0970199868248</v>
      </c>
      <c r="I22" s="7">
        <v>5405.0021872251773</v>
      </c>
      <c r="J22" s="7">
        <v>3631.7191589892036</v>
      </c>
      <c r="K22" s="7">
        <v>4749.6272922866237</v>
      </c>
      <c r="L22" s="7">
        <v>17297.147887575327</v>
      </c>
      <c r="M22" s="7">
        <v>3793.7168841452135</v>
      </c>
      <c r="N22" s="7">
        <v>14845.556467079665</v>
      </c>
      <c r="O22" s="7">
        <v>22330.404344595056</v>
      </c>
      <c r="P22" s="7">
        <v>1827.7525547374194</v>
      </c>
      <c r="Q22" s="7">
        <v>35069</v>
      </c>
      <c r="R22" s="7">
        <v>3130.4710225115446</v>
      </c>
      <c r="S22" s="7">
        <v>44660.586938955646</v>
      </c>
      <c r="T22" s="7">
        <v>16319.591560036735</v>
      </c>
      <c r="U22" s="7">
        <v>0</v>
      </c>
      <c r="V22" s="7">
        <v>60856.672315375807</v>
      </c>
      <c r="W22" s="7">
        <v>3322</v>
      </c>
      <c r="X22" s="7">
        <v>70367.619020421669</v>
      </c>
      <c r="Y22" s="7">
        <v>388866</v>
      </c>
      <c r="Z22" s="7">
        <v>656853</v>
      </c>
      <c r="AA22" s="7">
        <v>14094</v>
      </c>
      <c r="AB22" s="7">
        <v>52058</v>
      </c>
      <c r="AC22" s="7">
        <v>16390</v>
      </c>
      <c r="AD22" s="7">
        <v>45148</v>
      </c>
      <c r="AE22" s="7">
        <v>11449</v>
      </c>
      <c r="AF22" s="7">
        <v>-2710</v>
      </c>
      <c r="AG22" s="7">
        <v>793282</v>
      </c>
      <c r="AH22" s="7">
        <v>1182148</v>
      </c>
    </row>
    <row r="23" spans="2:34" x14ac:dyDescent="0.4">
      <c r="B23" s="6">
        <v>17</v>
      </c>
      <c r="C23" s="5" t="s">
        <v>73</v>
      </c>
      <c r="D23" s="7">
        <v>8175.2985172949802</v>
      </c>
      <c r="E23" s="7">
        <v>6885.8271021213486</v>
      </c>
      <c r="F23" s="7">
        <v>15350.851333590781</v>
      </c>
      <c r="G23" s="7">
        <v>9782.8928129857559</v>
      </c>
      <c r="H23" s="7">
        <v>8343.6373846757942</v>
      </c>
      <c r="I23" s="7">
        <v>7957.2681070766794</v>
      </c>
      <c r="J23" s="7">
        <v>3068.732162270041</v>
      </c>
      <c r="K23" s="7">
        <v>2708.3644423387082</v>
      </c>
      <c r="L23" s="7">
        <v>19567.353376407176</v>
      </c>
      <c r="M23" s="7">
        <v>6302.5690420018627</v>
      </c>
      <c r="N23" s="7">
        <v>16575.228779210327</v>
      </c>
      <c r="O23" s="7">
        <v>9972.9497652140326</v>
      </c>
      <c r="P23" s="7">
        <v>1147.1610790743559</v>
      </c>
      <c r="Q23" s="7">
        <v>25016</v>
      </c>
      <c r="R23" s="7">
        <v>6493.0548039447931</v>
      </c>
      <c r="S23" s="7">
        <v>60232.050033587206</v>
      </c>
      <c r="T23" s="7">
        <v>21414.735173761088</v>
      </c>
      <c r="U23" s="7">
        <v>0</v>
      </c>
      <c r="V23" s="7">
        <v>24572.972331926023</v>
      </c>
      <c r="W23" s="7">
        <v>704</v>
      </c>
      <c r="X23" s="7">
        <v>96417.053752519045</v>
      </c>
      <c r="Y23" s="7">
        <v>350688</v>
      </c>
      <c r="Z23" s="7">
        <v>156487</v>
      </c>
      <c r="AA23" s="7">
        <v>12305</v>
      </c>
      <c r="AB23" s="7">
        <v>3336</v>
      </c>
      <c r="AC23" s="7">
        <v>10412</v>
      </c>
      <c r="AD23" s="7">
        <v>61953.999999999993</v>
      </c>
      <c r="AE23" s="7">
        <v>13750.000000000007</v>
      </c>
      <c r="AF23" s="7">
        <v>-2336</v>
      </c>
      <c r="AG23" s="7">
        <v>255908</v>
      </c>
      <c r="AH23" s="7">
        <v>606596</v>
      </c>
    </row>
    <row r="24" spans="2:34" x14ac:dyDescent="0.4">
      <c r="B24" s="6">
        <v>18</v>
      </c>
      <c r="C24" s="5" t="s">
        <v>74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196537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196537</v>
      </c>
      <c r="AH24" s="7">
        <v>196537</v>
      </c>
    </row>
    <row r="25" spans="2:34" x14ac:dyDescent="0.4">
      <c r="B25" s="6">
        <v>19</v>
      </c>
      <c r="C25" s="5" t="s">
        <v>75</v>
      </c>
      <c r="D25" s="7">
        <v>1617.2235869843876</v>
      </c>
      <c r="E25" s="7">
        <v>3854.3355021693769</v>
      </c>
      <c r="F25" s="7">
        <v>8398.5429348408106</v>
      </c>
      <c r="G25" s="7">
        <v>13639.338757046013</v>
      </c>
      <c r="H25" s="7">
        <v>579.27671968145694</v>
      </c>
      <c r="I25" s="7">
        <v>2819.5799748826071</v>
      </c>
      <c r="J25" s="7">
        <v>7369.8602577291149</v>
      </c>
      <c r="K25" s="7">
        <v>310.32389429926042</v>
      </c>
      <c r="L25" s="7">
        <v>18227.309518323691</v>
      </c>
      <c r="M25" s="7">
        <v>1488.4899871167895</v>
      </c>
      <c r="N25" s="7">
        <v>12525.168179443328</v>
      </c>
      <c r="O25" s="7">
        <v>7100.3277008499026</v>
      </c>
      <c r="P25" s="7">
        <v>1158.6726041933716</v>
      </c>
      <c r="Q25" s="7">
        <v>47624</v>
      </c>
      <c r="R25" s="7">
        <v>2477.742751165817</v>
      </c>
      <c r="S25" s="7">
        <v>73683.126583223275</v>
      </c>
      <c r="T25" s="7">
        <v>21900.770328375838</v>
      </c>
      <c r="U25" s="7">
        <v>0</v>
      </c>
      <c r="V25" s="7">
        <v>14425.826225933222</v>
      </c>
      <c r="W25" s="7">
        <v>0</v>
      </c>
      <c r="X25" s="7">
        <v>99997.084493741742</v>
      </c>
      <c r="Y25" s="7">
        <v>339197</v>
      </c>
      <c r="Z25" s="7">
        <v>588763</v>
      </c>
      <c r="AA25" s="7">
        <v>109667</v>
      </c>
      <c r="AB25" s="7">
        <v>39998</v>
      </c>
      <c r="AC25" s="7">
        <v>0</v>
      </c>
      <c r="AD25" s="7">
        <v>337.37142857142857</v>
      </c>
      <c r="AE25" s="7">
        <v>400.62857142857143</v>
      </c>
      <c r="AF25" s="7">
        <v>-521</v>
      </c>
      <c r="AG25" s="7">
        <v>738645</v>
      </c>
      <c r="AH25" s="7">
        <v>1077842</v>
      </c>
    </row>
    <row r="26" spans="2:34" x14ac:dyDescent="0.4">
      <c r="B26" s="6">
        <v>20</v>
      </c>
      <c r="C26" s="5" t="s">
        <v>76</v>
      </c>
      <c r="D26" s="7">
        <v>0</v>
      </c>
      <c r="E26" s="7">
        <v>588</v>
      </c>
      <c r="F26" s="7">
        <v>977</v>
      </c>
      <c r="G26" s="7">
        <v>1630</v>
      </c>
      <c r="H26" s="7">
        <v>16</v>
      </c>
      <c r="I26" s="7">
        <v>418</v>
      </c>
      <c r="J26" s="7">
        <v>0</v>
      </c>
      <c r="K26" s="7">
        <v>85</v>
      </c>
      <c r="L26" s="7">
        <v>1320</v>
      </c>
      <c r="M26" s="7">
        <v>115</v>
      </c>
      <c r="N26" s="7">
        <v>1590</v>
      </c>
      <c r="O26" s="7">
        <v>1044</v>
      </c>
      <c r="P26" s="7">
        <v>40</v>
      </c>
      <c r="Q26" s="7">
        <v>35</v>
      </c>
      <c r="R26" s="7">
        <v>380</v>
      </c>
      <c r="S26" s="7">
        <v>25161</v>
      </c>
      <c r="T26" s="7">
        <v>4281</v>
      </c>
      <c r="U26" s="7">
        <v>0</v>
      </c>
      <c r="V26" s="7">
        <v>5408</v>
      </c>
      <c r="W26" s="7">
        <v>0</v>
      </c>
      <c r="X26" s="7">
        <v>660</v>
      </c>
      <c r="Y26" s="7">
        <v>43748</v>
      </c>
      <c r="Z26" s="7">
        <v>0</v>
      </c>
      <c r="AA26" s="7">
        <v>502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502</v>
      </c>
      <c r="AH26" s="7">
        <v>44250</v>
      </c>
    </row>
    <row r="27" spans="2:34" x14ac:dyDescent="0.4">
      <c r="B27" s="51">
        <v>21</v>
      </c>
      <c r="C27" s="52" t="s">
        <v>77</v>
      </c>
      <c r="D27" s="54">
        <v>24521</v>
      </c>
      <c r="E27" s="54">
        <v>21191</v>
      </c>
      <c r="F27" s="54">
        <v>37148</v>
      </c>
      <c r="G27" s="54">
        <v>28582</v>
      </c>
      <c r="H27" s="54">
        <v>4754</v>
      </c>
      <c r="I27" s="54">
        <v>18034</v>
      </c>
      <c r="J27" s="54">
        <v>2860</v>
      </c>
      <c r="K27" s="54">
        <v>1873</v>
      </c>
      <c r="L27" s="54">
        <v>34530</v>
      </c>
      <c r="M27" s="54">
        <v>16128</v>
      </c>
      <c r="N27" s="54">
        <v>192230</v>
      </c>
      <c r="O27" s="54">
        <v>28796</v>
      </c>
      <c r="P27" s="54">
        <v>8394</v>
      </c>
      <c r="Q27" s="54">
        <v>371</v>
      </c>
      <c r="R27" s="54">
        <v>18406</v>
      </c>
      <c r="S27" s="54">
        <v>-13685</v>
      </c>
      <c r="T27" s="54">
        <v>33932</v>
      </c>
      <c r="U27" s="54">
        <v>0</v>
      </c>
      <c r="V27" s="54">
        <v>92190</v>
      </c>
      <c r="W27" s="54">
        <v>17163</v>
      </c>
      <c r="X27" s="54">
        <v>-14774</v>
      </c>
      <c r="Y27" s="54">
        <v>552644</v>
      </c>
      <c r="Z27" s="54">
        <v>1068</v>
      </c>
      <c r="AA27" s="54">
        <v>139229</v>
      </c>
      <c r="AB27" s="54">
        <v>-8586</v>
      </c>
      <c r="AC27" s="54">
        <v>1800</v>
      </c>
      <c r="AD27" s="54">
        <v>47844</v>
      </c>
      <c r="AE27" s="54">
        <v>103361</v>
      </c>
      <c r="AF27" s="54">
        <v>-43252</v>
      </c>
      <c r="AG27" s="54">
        <v>241464</v>
      </c>
      <c r="AH27" s="54">
        <v>794108</v>
      </c>
    </row>
    <row r="28" spans="2:34" x14ac:dyDescent="0.4">
      <c r="B28" s="6"/>
      <c r="C28" s="5" t="s">
        <v>160</v>
      </c>
      <c r="D28" s="7">
        <v>300424</v>
      </c>
      <c r="E28" s="7">
        <v>93368.999999999985</v>
      </c>
      <c r="F28" s="7">
        <v>517570.00000000012</v>
      </c>
      <c r="G28" s="7">
        <v>1001923.0000000001</v>
      </c>
      <c r="H28" s="7">
        <v>136094.00000000003</v>
      </c>
      <c r="I28" s="7">
        <v>163890.99999999997</v>
      </c>
      <c r="J28" s="7">
        <v>62725</v>
      </c>
      <c r="K28" s="7">
        <v>106417.99999999999</v>
      </c>
      <c r="L28" s="7">
        <v>465965</v>
      </c>
      <c r="M28" s="7">
        <v>95828</v>
      </c>
      <c r="N28" s="7">
        <v>1112040</v>
      </c>
      <c r="O28" s="7">
        <v>419050.00000000006</v>
      </c>
      <c r="P28" s="7">
        <v>40658</v>
      </c>
      <c r="Q28" s="7">
        <v>417494</v>
      </c>
      <c r="R28" s="7">
        <v>98228.999999999985</v>
      </c>
      <c r="S28" s="7">
        <v>275094</v>
      </c>
      <c r="T28" s="7">
        <v>263158</v>
      </c>
      <c r="U28" s="7">
        <v>0</v>
      </c>
      <c r="V28" s="7">
        <v>543124</v>
      </c>
      <c r="W28" s="7">
        <v>44250</v>
      </c>
      <c r="X28" s="7">
        <v>566172.00000000012</v>
      </c>
      <c r="Y28" s="7">
        <v>6723476</v>
      </c>
      <c r="Z28" s="47"/>
      <c r="AA28" s="47"/>
      <c r="AB28" s="47"/>
      <c r="AC28" s="47"/>
      <c r="AD28" s="47"/>
      <c r="AE28" s="47"/>
      <c r="AF28" s="47"/>
      <c r="AG28" s="47"/>
      <c r="AH28" s="47"/>
    </row>
    <row r="29" spans="2:34" x14ac:dyDescent="0.4">
      <c r="B29" s="6"/>
      <c r="C29" s="5" t="s">
        <v>161</v>
      </c>
      <c r="D29" s="7">
        <v>1046665</v>
      </c>
      <c r="E29" s="7">
        <v>154787</v>
      </c>
      <c r="F29" s="7">
        <v>368522</v>
      </c>
      <c r="G29" s="7">
        <v>229294</v>
      </c>
      <c r="H29" s="7">
        <v>57358</v>
      </c>
      <c r="I29" s="7">
        <v>67457</v>
      </c>
      <c r="J29" s="7">
        <v>39492</v>
      </c>
      <c r="K29" s="7">
        <v>18122</v>
      </c>
      <c r="L29" s="7">
        <v>189776</v>
      </c>
      <c r="M29" s="7">
        <v>52504</v>
      </c>
      <c r="N29" s="7">
        <v>183894</v>
      </c>
      <c r="O29" s="7">
        <v>193973</v>
      </c>
      <c r="P29" s="7">
        <v>20122</v>
      </c>
      <c r="Q29" s="7">
        <v>195933</v>
      </c>
      <c r="R29" s="7">
        <v>67941</v>
      </c>
      <c r="S29" s="7">
        <v>907054</v>
      </c>
      <c r="T29" s="7">
        <v>343438</v>
      </c>
      <c r="U29" s="7">
        <v>196537</v>
      </c>
      <c r="V29" s="7">
        <v>534718</v>
      </c>
      <c r="W29" s="7">
        <v>0</v>
      </c>
      <c r="X29" s="7">
        <v>227936</v>
      </c>
      <c r="Y29" s="7">
        <v>5095523</v>
      </c>
      <c r="Z29" s="47"/>
      <c r="AA29" s="47"/>
      <c r="AB29" s="47"/>
      <c r="AC29" s="47"/>
      <c r="AD29" s="47"/>
      <c r="AE29" s="47"/>
      <c r="AF29" s="47"/>
      <c r="AG29" s="47"/>
      <c r="AH29" s="47"/>
    </row>
    <row r="30" spans="2:34" ht="19.5" thickBot="1" x14ac:dyDescent="0.45">
      <c r="B30" s="11"/>
      <c r="C30" s="12" t="s">
        <v>162</v>
      </c>
      <c r="D30" s="21">
        <v>1347089</v>
      </c>
      <c r="E30" s="21">
        <v>248156</v>
      </c>
      <c r="F30" s="21">
        <v>886092</v>
      </c>
      <c r="G30" s="21">
        <v>1231217</v>
      </c>
      <c r="H30" s="21">
        <v>193452</v>
      </c>
      <c r="I30" s="21">
        <v>231348</v>
      </c>
      <c r="J30" s="21">
        <v>102217</v>
      </c>
      <c r="K30" s="21">
        <v>124540</v>
      </c>
      <c r="L30" s="21">
        <v>655741</v>
      </c>
      <c r="M30" s="21">
        <v>148332</v>
      </c>
      <c r="N30" s="21">
        <v>1295934</v>
      </c>
      <c r="O30" s="21">
        <v>613023</v>
      </c>
      <c r="P30" s="21">
        <v>60780</v>
      </c>
      <c r="Q30" s="21">
        <v>613427</v>
      </c>
      <c r="R30" s="21">
        <v>166170</v>
      </c>
      <c r="S30" s="21">
        <v>1182148</v>
      </c>
      <c r="T30" s="21">
        <v>606596</v>
      </c>
      <c r="U30" s="21">
        <v>196537</v>
      </c>
      <c r="V30" s="21">
        <v>1077842</v>
      </c>
      <c r="W30" s="21">
        <v>44250</v>
      </c>
      <c r="X30" s="21">
        <v>794108</v>
      </c>
      <c r="Y30" s="21">
        <v>11818999</v>
      </c>
      <c r="Z30" s="47"/>
      <c r="AA30" s="47"/>
      <c r="AB30" s="47"/>
      <c r="AC30" s="47"/>
      <c r="AD30" s="47"/>
      <c r="AE30" s="47"/>
      <c r="AF30" s="47"/>
      <c r="AG30" s="47"/>
      <c r="AH30" s="47"/>
    </row>
    <row r="31" spans="2:34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2:AH31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34" width="11.875" customWidth="1"/>
  </cols>
  <sheetData>
    <row r="2" spans="2:34" x14ac:dyDescent="0.4">
      <c r="B2" t="s">
        <v>183</v>
      </c>
    </row>
    <row r="3" spans="2:34" x14ac:dyDescent="0.4">
      <c r="B3" t="s">
        <v>180</v>
      </c>
    </row>
    <row r="4" spans="2:34" ht="19.5" thickBot="1" x14ac:dyDescent="0.45"/>
    <row r="5" spans="2:34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2:34" s="19" customFormat="1" ht="75" x14ac:dyDescent="0.4">
      <c r="B6" s="48"/>
      <c r="C6" s="48"/>
      <c r="D6" s="49" t="s">
        <v>137</v>
      </c>
      <c r="E6" s="49" t="s">
        <v>59</v>
      </c>
      <c r="F6" s="49" t="s">
        <v>60</v>
      </c>
      <c r="G6" s="49" t="s">
        <v>138</v>
      </c>
      <c r="H6" s="49" t="s">
        <v>139</v>
      </c>
      <c r="I6" s="49" t="s">
        <v>140</v>
      </c>
      <c r="J6" s="49" t="s">
        <v>141</v>
      </c>
      <c r="K6" s="49" t="s">
        <v>142</v>
      </c>
      <c r="L6" s="49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50" t="s">
        <v>150</v>
      </c>
      <c r="Z6" s="53" t="s">
        <v>151</v>
      </c>
      <c r="AA6" s="53" t="s">
        <v>152</v>
      </c>
      <c r="AB6" s="53" t="s">
        <v>153</v>
      </c>
      <c r="AC6" s="53" t="s">
        <v>154</v>
      </c>
      <c r="AD6" s="53" t="s">
        <v>156</v>
      </c>
      <c r="AE6" s="53" t="s">
        <v>163</v>
      </c>
      <c r="AF6" s="53" t="s">
        <v>157</v>
      </c>
      <c r="AG6" s="53" t="s">
        <v>158</v>
      </c>
      <c r="AH6" s="53" t="s">
        <v>159</v>
      </c>
    </row>
    <row r="7" spans="2:34" x14ac:dyDescent="0.4">
      <c r="B7" s="13">
        <v>1</v>
      </c>
      <c r="C7" s="14" t="s">
        <v>58</v>
      </c>
      <c r="D7" s="26">
        <v>101844.55837270981</v>
      </c>
      <c r="E7" s="26">
        <v>13964.001320712468</v>
      </c>
      <c r="F7" s="26">
        <v>459209.52661358402</v>
      </c>
      <c r="G7" s="26">
        <v>511429.47615087446</v>
      </c>
      <c r="H7" s="26">
        <v>159275.45102255733</v>
      </c>
      <c r="I7" s="26">
        <v>27211.474938779225</v>
      </c>
      <c r="J7" s="26">
        <v>429.17983217596691</v>
      </c>
      <c r="K7" s="26">
        <v>81275.239978250494</v>
      </c>
      <c r="L7" s="26">
        <v>14721.052440988531</v>
      </c>
      <c r="M7" s="26">
        <v>2103.5337697208333</v>
      </c>
      <c r="N7" s="26">
        <v>3984.1887424747488</v>
      </c>
      <c r="O7" s="26">
        <v>0</v>
      </c>
      <c r="P7" s="26">
        <v>4954.9087920744678</v>
      </c>
      <c r="Q7" s="26">
        <v>21296.89793827695</v>
      </c>
      <c r="R7" s="26">
        <v>943.09044666993589</v>
      </c>
      <c r="S7" s="26">
        <v>6126.4039562972785</v>
      </c>
      <c r="T7" s="26">
        <v>3068.7278987345962</v>
      </c>
      <c r="U7" s="26">
        <v>0</v>
      </c>
      <c r="V7" s="26">
        <v>116967.16104294453</v>
      </c>
      <c r="W7" s="26">
        <v>0</v>
      </c>
      <c r="X7" s="26">
        <v>130326.99504625906</v>
      </c>
      <c r="Y7" s="26">
        <v>1659131.8683040848</v>
      </c>
      <c r="Z7" s="7">
        <v>1626687.3465704045</v>
      </c>
      <c r="AA7" s="7">
        <v>3013.4686928750293</v>
      </c>
      <c r="AB7" s="7">
        <v>0</v>
      </c>
      <c r="AC7" s="7">
        <v>35839.278946986218</v>
      </c>
      <c r="AD7" s="7">
        <v>32444.804020100506</v>
      </c>
      <c r="AE7" s="7">
        <v>1720.1457286432162</v>
      </c>
      <c r="AF7" s="7">
        <v>-305886.46502691327</v>
      </c>
      <c r="AG7" s="7">
        <v>1393818.5789320965</v>
      </c>
      <c r="AH7" s="7">
        <v>3052950.4472361812</v>
      </c>
    </row>
    <row r="8" spans="2:34" x14ac:dyDescent="0.4">
      <c r="B8" s="6">
        <v>2</v>
      </c>
      <c r="C8" s="5" t="s">
        <v>59</v>
      </c>
      <c r="D8" s="7">
        <v>4781.2768484762182</v>
      </c>
      <c r="E8" s="7">
        <v>5160.0626077725401</v>
      </c>
      <c r="F8" s="7">
        <v>8807.3644787327248</v>
      </c>
      <c r="G8" s="7">
        <v>8551.2671886424432</v>
      </c>
      <c r="H8" s="7">
        <v>506.23882924822937</v>
      </c>
      <c r="I8" s="7">
        <v>8987.228156889154</v>
      </c>
      <c r="J8" s="7">
        <v>150.08492349476919</v>
      </c>
      <c r="K8" s="7">
        <v>1574.7005465086099</v>
      </c>
      <c r="L8" s="7">
        <v>119257.95666901817</v>
      </c>
      <c r="M8" s="7">
        <v>32866.215944981515</v>
      </c>
      <c r="N8" s="7">
        <v>78826.745889788406</v>
      </c>
      <c r="O8" s="7">
        <v>4222.6274110234663</v>
      </c>
      <c r="P8" s="7">
        <v>1144.6953291942316</v>
      </c>
      <c r="Q8" s="7">
        <v>16915.523798009657</v>
      </c>
      <c r="R8" s="7">
        <v>51330.234985397525</v>
      </c>
      <c r="S8" s="7">
        <v>617.01579658960657</v>
      </c>
      <c r="T8" s="7">
        <v>37485.496368098298</v>
      </c>
      <c r="U8" s="7">
        <v>0</v>
      </c>
      <c r="V8" s="7">
        <v>3805.7248457602182</v>
      </c>
      <c r="W8" s="7">
        <v>0</v>
      </c>
      <c r="X8" s="7">
        <v>879.06883761221945</v>
      </c>
      <c r="Y8" s="7">
        <v>385869.52945523808</v>
      </c>
      <c r="Z8" s="7">
        <v>4207.1424585994027</v>
      </c>
      <c r="AA8" s="7">
        <v>10327.272116663878</v>
      </c>
      <c r="AB8" s="7">
        <v>0</v>
      </c>
      <c r="AC8" s="7">
        <v>-11280.192265837017</v>
      </c>
      <c r="AD8" s="7">
        <v>584.72437214653996</v>
      </c>
      <c r="AE8" s="7">
        <v>5830.8877949717908</v>
      </c>
      <c r="AF8" s="7">
        <v>-57160.479140408243</v>
      </c>
      <c r="AG8" s="7">
        <v>-47490.644663863699</v>
      </c>
      <c r="AH8" s="7">
        <v>338378.88479137438</v>
      </c>
    </row>
    <row r="9" spans="2:34" x14ac:dyDescent="0.4">
      <c r="B9" s="6">
        <v>3</v>
      </c>
      <c r="C9" s="5" t="s">
        <v>60</v>
      </c>
      <c r="D9" s="7">
        <v>55732.551483244286</v>
      </c>
      <c r="E9" s="7">
        <v>2608.1564316169593</v>
      </c>
      <c r="F9" s="7">
        <v>191347.19386071785</v>
      </c>
      <c r="G9" s="7">
        <v>8741.9228023848536</v>
      </c>
      <c r="H9" s="7">
        <v>378.91307611579543</v>
      </c>
      <c r="I9" s="7">
        <v>1239.562358555861</v>
      </c>
      <c r="J9" s="7">
        <v>458.51273190969437</v>
      </c>
      <c r="K9" s="7">
        <v>139.01280887518411</v>
      </c>
      <c r="L9" s="7">
        <v>53892.77906276966</v>
      </c>
      <c r="M9" s="7">
        <v>1149.7309380955242</v>
      </c>
      <c r="N9" s="7">
        <v>4137.5421549338289</v>
      </c>
      <c r="O9" s="7">
        <v>3418.2293161708271</v>
      </c>
      <c r="P9" s="7">
        <v>543.31274853238983</v>
      </c>
      <c r="Q9" s="7">
        <v>0</v>
      </c>
      <c r="R9" s="7">
        <v>1168.9838216987287</v>
      </c>
      <c r="S9" s="7">
        <v>23788.540117086948</v>
      </c>
      <c r="T9" s="7">
        <v>5907.0817936849844</v>
      </c>
      <c r="U9" s="7">
        <v>0</v>
      </c>
      <c r="V9" s="7">
        <v>215318.80239222033</v>
      </c>
      <c r="W9" s="7">
        <v>0</v>
      </c>
      <c r="X9" s="7">
        <v>101166.49359184195</v>
      </c>
      <c r="Y9" s="7">
        <v>671137.32149045565</v>
      </c>
      <c r="Z9" s="7">
        <v>655923.13558081747</v>
      </c>
      <c r="AA9" s="7">
        <v>490.1074282063027</v>
      </c>
      <c r="AB9" s="7">
        <v>0</v>
      </c>
      <c r="AC9" s="7">
        <v>64764.195870118572</v>
      </c>
      <c r="AD9" s="7">
        <v>25144.02586727322</v>
      </c>
      <c r="AE9" s="7">
        <v>3229.0577764788941</v>
      </c>
      <c r="AF9" s="7">
        <v>-62293.504697400247</v>
      </c>
      <c r="AG9" s="7">
        <v>687257.01782549429</v>
      </c>
      <c r="AH9" s="7">
        <v>1358394.3393159499</v>
      </c>
    </row>
    <row r="10" spans="2:34" x14ac:dyDescent="0.4">
      <c r="B10" s="6">
        <v>4</v>
      </c>
      <c r="C10" s="5" t="s">
        <v>61</v>
      </c>
      <c r="D10" s="7">
        <v>20472.320126057122</v>
      </c>
      <c r="E10" s="7">
        <v>437.06850402002323</v>
      </c>
      <c r="F10" s="7">
        <v>3802.8195266647458</v>
      </c>
      <c r="G10" s="7">
        <v>465501.63235011685</v>
      </c>
      <c r="H10" s="7">
        <v>476.18093785949247</v>
      </c>
      <c r="I10" s="7">
        <v>3011.5044051710966</v>
      </c>
      <c r="J10" s="7">
        <v>416.33675531956476</v>
      </c>
      <c r="K10" s="7">
        <v>18727.168929678777</v>
      </c>
      <c r="L10" s="7">
        <v>1965.2109644812415</v>
      </c>
      <c r="M10" s="7">
        <v>1005.8323954941438</v>
      </c>
      <c r="N10" s="7">
        <v>3363.9680373474907</v>
      </c>
      <c r="O10" s="7">
        <v>3332.4622262732551</v>
      </c>
      <c r="P10" s="7">
        <v>3306.0688864812037</v>
      </c>
      <c r="Q10" s="7">
        <v>1238.5925053897395</v>
      </c>
      <c r="R10" s="7">
        <v>270.99438237063822</v>
      </c>
      <c r="S10" s="7">
        <v>5.1828691888524885</v>
      </c>
      <c r="T10" s="7">
        <v>9019.4868291036</v>
      </c>
      <c r="U10" s="7">
        <v>0</v>
      </c>
      <c r="V10" s="7">
        <v>6073.2888708087157</v>
      </c>
      <c r="W10" s="7">
        <v>221.01278906582712</v>
      </c>
      <c r="X10" s="7">
        <v>78667.703877445208</v>
      </c>
      <c r="Y10" s="7">
        <v>621314.83616833738</v>
      </c>
      <c r="Z10" s="7">
        <v>224863.01602867804</v>
      </c>
      <c r="AA10" s="7">
        <v>4414.7304615898965</v>
      </c>
      <c r="AB10" s="7">
        <v>567.26615860228958</v>
      </c>
      <c r="AC10" s="7">
        <v>81841.035791075788</v>
      </c>
      <c r="AD10" s="7">
        <v>183123.12381162992</v>
      </c>
      <c r="AE10" s="7">
        <v>21660.386973931731</v>
      </c>
      <c r="AF10" s="7">
        <v>-5320.2948963319095</v>
      </c>
      <c r="AG10" s="7">
        <v>511149.26432917593</v>
      </c>
      <c r="AH10" s="7">
        <v>1132464.1004975133</v>
      </c>
    </row>
    <row r="11" spans="2:34" x14ac:dyDescent="0.4">
      <c r="B11" s="6">
        <v>5</v>
      </c>
      <c r="C11" s="5" t="s">
        <v>62</v>
      </c>
      <c r="D11" s="7">
        <v>6712.5862218310831</v>
      </c>
      <c r="E11" s="7">
        <v>6796.2703694863339</v>
      </c>
      <c r="F11" s="7">
        <v>10946.852906982573</v>
      </c>
      <c r="G11" s="7">
        <v>3476.1844098639085</v>
      </c>
      <c r="H11" s="7">
        <v>73500.887078599291</v>
      </c>
      <c r="I11" s="7">
        <v>3427.8835986403715</v>
      </c>
      <c r="J11" s="7">
        <v>19.17788217481527</v>
      </c>
      <c r="K11" s="7">
        <v>518.33698729103867</v>
      </c>
      <c r="L11" s="7">
        <v>3568.9906105077307</v>
      </c>
      <c r="M11" s="7">
        <v>8938.8928922446175</v>
      </c>
      <c r="N11" s="7">
        <v>8131.2409624973925</v>
      </c>
      <c r="O11" s="7">
        <v>32943.415033619167</v>
      </c>
      <c r="P11" s="7">
        <v>4908.119645111783</v>
      </c>
      <c r="Q11" s="7">
        <v>232463.87176238789</v>
      </c>
      <c r="R11" s="7">
        <v>7433.4410704027514</v>
      </c>
      <c r="S11" s="7">
        <v>12968.619394895029</v>
      </c>
      <c r="T11" s="7">
        <v>17467.580731734899</v>
      </c>
      <c r="U11" s="7">
        <v>0</v>
      </c>
      <c r="V11" s="7">
        <v>5711.7784857584566</v>
      </c>
      <c r="W11" s="7">
        <v>246.89018333949701</v>
      </c>
      <c r="X11" s="7">
        <v>17361.353985905906</v>
      </c>
      <c r="Y11" s="7">
        <v>457542.37421327451</v>
      </c>
      <c r="Z11" s="7">
        <v>48192.354182478855</v>
      </c>
      <c r="AA11" s="7">
        <v>4319.0541949637936</v>
      </c>
      <c r="AB11" s="7">
        <v>16922.645653097377</v>
      </c>
      <c r="AC11" s="7">
        <v>15301.095313139198</v>
      </c>
      <c r="AD11" s="7">
        <v>23873.722763537869</v>
      </c>
      <c r="AE11" s="7">
        <v>25887.647917297661</v>
      </c>
      <c r="AF11" s="7">
        <v>-952.27499739915106</v>
      </c>
      <c r="AG11" s="7">
        <v>133544.24502711574</v>
      </c>
      <c r="AH11" s="7">
        <v>591086.61924039025</v>
      </c>
    </row>
    <row r="12" spans="2:34" x14ac:dyDescent="0.4">
      <c r="B12" s="6">
        <v>6</v>
      </c>
      <c r="C12" s="5" t="s">
        <v>63</v>
      </c>
      <c r="D12" s="7">
        <v>1901.146474723264</v>
      </c>
      <c r="E12" s="7">
        <v>0</v>
      </c>
      <c r="F12" s="7">
        <v>13295.351013231359</v>
      </c>
      <c r="G12" s="7">
        <v>3177.4494747541485</v>
      </c>
      <c r="H12" s="7">
        <v>443.60084410209492</v>
      </c>
      <c r="I12" s="7">
        <v>107710.0872409381</v>
      </c>
      <c r="J12" s="7">
        <v>46311.928124258709</v>
      </c>
      <c r="K12" s="7">
        <v>347.27608938278286</v>
      </c>
      <c r="L12" s="7">
        <v>34352.449367266228</v>
      </c>
      <c r="M12" s="7">
        <v>9545.0227340939346</v>
      </c>
      <c r="N12" s="7">
        <v>964.51497817626921</v>
      </c>
      <c r="O12" s="7">
        <v>4600.7744688302982</v>
      </c>
      <c r="P12" s="7">
        <v>3517.1209782380383</v>
      </c>
      <c r="Q12" s="7">
        <v>3148.2985621417251</v>
      </c>
      <c r="R12" s="7">
        <v>206.59125025326134</v>
      </c>
      <c r="S12" s="7">
        <v>18377.749255658218</v>
      </c>
      <c r="T12" s="7">
        <v>2932.8352950064218</v>
      </c>
      <c r="U12" s="7">
        <v>0</v>
      </c>
      <c r="V12" s="7">
        <v>2300.3872344151491</v>
      </c>
      <c r="W12" s="7">
        <v>13596.999587220784</v>
      </c>
      <c r="X12" s="7">
        <v>4960.72486804457</v>
      </c>
      <c r="Y12" s="7">
        <v>271690.30784073536</v>
      </c>
      <c r="Z12" s="7">
        <v>11537.424239603914</v>
      </c>
      <c r="AA12" s="7">
        <v>2253.4922880386421</v>
      </c>
      <c r="AB12" s="7">
        <v>0</v>
      </c>
      <c r="AC12" s="7">
        <v>14923.999826577621</v>
      </c>
      <c r="AD12" s="7">
        <v>7388.8871292540571</v>
      </c>
      <c r="AE12" s="7">
        <v>781.42499717531587</v>
      </c>
      <c r="AF12" s="7">
        <v>-32151.820348120382</v>
      </c>
      <c r="AG12" s="7">
        <v>4733.408132529119</v>
      </c>
      <c r="AH12" s="7">
        <v>276423.71597326448</v>
      </c>
    </row>
    <row r="13" spans="2:34" x14ac:dyDescent="0.4">
      <c r="B13" s="6">
        <v>7</v>
      </c>
      <c r="C13" s="5" t="s">
        <v>64</v>
      </c>
      <c r="D13" s="7">
        <v>0</v>
      </c>
      <c r="E13" s="7">
        <v>80.972994291820982</v>
      </c>
      <c r="F13" s="7">
        <v>69.253218802215315</v>
      </c>
      <c r="G13" s="7">
        <v>102.28167700019492</v>
      </c>
      <c r="H13" s="7">
        <v>0</v>
      </c>
      <c r="I13" s="7">
        <v>2138.3263097853251</v>
      </c>
      <c r="J13" s="7">
        <v>0</v>
      </c>
      <c r="K13" s="7">
        <v>0</v>
      </c>
      <c r="L13" s="7">
        <v>925.86226367884785</v>
      </c>
      <c r="M13" s="7">
        <v>0</v>
      </c>
      <c r="N13" s="7">
        <v>96.954506323101441</v>
      </c>
      <c r="O13" s="7">
        <v>86.300164968914473</v>
      </c>
      <c r="P13" s="7">
        <v>199.23618332329636</v>
      </c>
      <c r="Q13" s="7">
        <v>321.76110889644656</v>
      </c>
      <c r="R13" s="7">
        <v>62.860613989703133</v>
      </c>
      <c r="S13" s="7">
        <v>5241.9359462599896</v>
      </c>
      <c r="T13" s="7">
        <v>2117.0176270769512</v>
      </c>
      <c r="U13" s="7">
        <v>0</v>
      </c>
      <c r="V13" s="7">
        <v>19870.346625558701</v>
      </c>
      <c r="W13" s="7">
        <v>7574.171268691518</v>
      </c>
      <c r="X13" s="7">
        <v>992.98461421022569</v>
      </c>
      <c r="Y13" s="7">
        <v>39880.26512285725</v>
      </c>
      <c r="Z13" s="7">
        <v>61675.851231117536</v>
      </c>
      <c r="AA13" s="7">
        <v>1498.0003943986883</v>
      </c>
      <c r="AB13" s="7">
        <v>0</v>
      </c>
      <c r="AC13" s="7">
        <v>6164.6019075325812</v>
      </c>
      <c r="AD13" s="7">
        <v>457.04396354824644</v>
      </c>
      <c r="AE13" s="7">
        <v>165.90588840744317</v>
      </c>
      <c r="AF13" s="7">
        <v>-432.62208629006409</v>
      </c>
      <c r="AG13" s="7">
        <v>69528.781298714443</v>
      </c>
      <c r="AH13" s="7">
        <v>109409.04642157169</v>
      </c>
    </row>
    <row r="14" spans="2:34" x14ac:dyDescent="0.4">
      <c r="B14" s="6">
        <v>8</v>
      </c>
      <c r="C14" s="5" t="s">
        <v>65</v>
      </c>
      <c r="D14" s="7">
        <v>9969.4830177430795</v>
      </c>
      <c r="E14" s="7">
        <v>2847.5603593968326</v>
      </c>
      <c r="F14" s="7">
        <v>912.27360982049595</v>
      </c>
      <c r="G14" s="7">
        <v>4082.3327261160907</v>
      </c>
      <c r="H14" s="7">
        <v>27.177905165725242</v>
      </c>
      <c r="I14" s="7">
        <v>1088.7706961269926</v>
      </c>
      <c r="J14" s="7">
        <v>321.43199698383899</v>
      </c>
      <c r="K14" s="7">
        <v>18689.497520456174</v>
      </c>
      <c r="L14" s="7">
        <v>3000.4217581505168</v>
      </c>
      <c r="M14" s="7">
        <v>811.49903975873451</v>
      </c>
      <c r="N14" s="7">
        <v>1333.360428040261</v>
      </c>
      <c r="O14" s="7">
        <v>12867.978695978722</v>
      </c>
      <c r="P14" s="7">
        <v>684.7173778024204</v>
      </c>
      <c r="Q14" s="7">
        <v>2547.5384936716227</v>
      </c>
      <c r="R14" s="7">
        <v>422.18754274850261</v>
      </c>
      <c r="S14" s="7">
        <v>6758.6167951908092</v>
      </c>
      <c r="T14" s="7">
        <v>9011.1293541334981</v>
      </c>
      <c r="U14" s="7">
        <v>0</v>
      </c>
      <c r="V14" s="7">
        <v>3406.7156318482967</v>
      </c>
      <c r="W14" s="7">
        <v>0</v>
      </c>
      <c r="X14" s="7">
        <v>4143.0236420716583</v>
      </c>
      <c r="Y14" s="7">
        <v>82925.716591204269</v>
      </c>
      <c r="Z14" s="7">
        <v>43500.549569638453</v>
      </c>
      <c r="AA14" s="7">
        <v>3377.1012283945456</v>
      </c>
      <c r="AB14" s="7">
        <v>0</v>
      </c>
      <c r="AC14" s="7">
        <v>6470.1366363041616</v>
      </c>
      <c r="AD14" s="7">
        <v>4232.9570525742238</v>
      </c>
      <c r="AE14" s="7">
        <v>2325.3527108819085</v>
      </c>
      <c r="AF14" s="7">
        <v>-1126.5698825544775</v>
      </c>
      <c r="AG14" s="7">
        <v>58779.527315238825</v>
      </c>
      <c r="AH14" s="7">
        <v>141705.24390644309</v>
      </c>
    </row>
    <row r="15" spans="2:34" x14ac:dyDescent="0.4">
      <c r="B15" s="6">
        <v>9</v>
      </c>
      <c r="C15" s="5" t="s">
        <v>66</v>
      </c>
      <c r="D15" s="7">
        <v>75328.704392339394</v>
      </c>
      <c r="E15" s="7">
        <v>6120.2326058160888</v>
      </c>
      <c r="F15" s="7">
        <v>8492.2838151170854</v>
      </c>
      <c r="G15" s="7">
        <v>94413.880370204148</v>
      </c>
      <c r="H15" s="7">
        <v>2288.8213423079792</v>
      </c>
      <c r="I15" s="7">
        <v>6098.4793451247315</v>
      </c>
      <c r="J15" s="7">
        <v>3270.5554552483441</v>
      </c>
      <c r="K15" s="7">
        <v>12284.917526957994</v>
      </c>
      <c r="L15" s="7">
        <v>135477.41599788412</v>
      </c>
      <c r="M15" s="7">
        <v>6752.9687537516411</v>
      </c>
      <c r="N15" s="7">
        <v>53264.277493701848</v>
      </c>
      <c r="O15" s="7">
        <v>9402.1375883816618</v>
      </c>
      <c r="P15" s="7">
        <v>8675.7678400789646</v>
      </c>
      <c r="Q15" s="7">
        <v>11893.35883451357</v>
      </c>
      <c r="R15" s="7">
        <v>4556.8352178677042</v>
      </c>
      <c r="S15" s="7">
        <v>509.78293533223177</v>
      </c>
      <c r="T15" s="7">
        <v>36644.786325505229</v>
      </c>
      <c r="U15" s="7">
        <v>0</v>
      </c>
      <c r="V15" s="7">
        <v>27994.554921890034</v>
      </c>
      <c r="W15" s="7">
        <v>959.98085224900785</v>
      </c>
      <c r="X15" s="7">
        <v>26896.488153948063</v>
      </c>
      <c r="Y15" s="7">
        <v>531326.22976821987</v>
      </c>
      <c r="Z15" s="7">
        <v>49908.600583574284</v>
      </c>
      <c r="AA15" s="7">
        <v>2099.6625536874853</v>
      </c>
      <c r="AB15" s="7">
        <v>0</v>
      </c>
      <c r="AC15" s="7">
        <v>42759.344167662704</v>
      </c>
      <c r="AD15" s="7">
        <v>19511.482227090408</v>
      </c>
      <c r="AE15" s="7">
        <v>5095.4583405154108</v>
      </c>
      <c r="AF15" s="7">
        <v>-26275.259481916895</v>
      </c>
      <c r="AG15" s="7">
        <v>93099.288390613277</v>
      </c>
      <c r="AH15" s="7">
        <v>624425.51815883315</v>
      </c>
    </row>
    <row r="16" spans="2:34" x14ac:dyDescent="0.4">
      <c r="B16" s="6">
        <v>10</v>
      </c>
      <c r="C16" s="5" t="s">
        <v>67</v>
      </c>
      <c r="D16" s="7">
        <v>2101.3193035987447</v>
      </c>
      <c r="E16" s="7">
        <v>654.60361330985631</v>
      </c>
      <c r="F16" s="7">
        <v>8102.1434608740756</v>
      </c>
      <c r="G16" s="7">
        <v>94.409065381180213</v>
      </c>
      <c r="H16" s="7">
        <v>810.12879770223878</v>
      </c>
      <c r="I16" s="7">
        <v>190.92093413051043</v>
      </c>
      <c r="J16" s="7">
        <v>9.0750505367730643</v>
      </c>
      <c r="K16" s="7">
        <v>48.650012493726692</v>
      </c>
      <c r="L16" s="7">
        <v>5576.673413999516</v>
      </c>
      <c r="M16" s="7">
        <v>15239.802786527134</v>
      </c>
      <c r="N16" s="7">
        <v>14566.233699154898</v>
      </c>
      <c r="O16" s="7">
        <v>7857.9913213369418</v>
      </c>
      <c r="P16" s="7">
        <v>106.31724511982955</v>
      </c>
      <c r="Q16" s="7">
        <v>82988.824409862034</v>
      </c>
      <c r="R16" s="7">
        <v>800.10078299546706</v>
      </c>
      <c r="S16" s="7">
        <v>6.33786515675415</v>
      </c>
      <c r="T16" s="7">
        <v>1544.7972064420062</v>
      </c>
      <c r="U16" s="7">
        <v>0</v>
      </c>
      <c r="V16" s="7">
        <v>4718.0215931591774</v>
      </c>
      <c r="W16" s="7">
        <v>255.93296863585405</v>
      </c>
      <c r="X16" s="7">
        <v>2576.8885519017404</v>
      </c>
      <c r="Y16" s="7">
        <v>148249.17208231846</v>
      </c>
      <c r="Z16" s="7">
        <v>7716.3790043709996</v>
      </c>
      <c r="AA16" s="7">
        <v>25.593296863585408</v>
      </c>
      <c r="AB16" s="7">
        <v>1068.5201440546907</v>
      </c>
      <c r="AC16" s="7">
        <v>7793.1588949617562</v>
      </c>
      <c r="AD16" s="7">
        <v>25015.853822157253</v>
      </c>
      <c r="AE16" s="7">
        <v>2251.4268439941529</v>
      </c>
      <c r="AF16" s="7">
        <v>-3762.1533705366483</v>
      </c>
      <c r="AG16" s="7">
        <v>40108.778635865776</v>
      </c>
      <c r="AH16" s="7">
        <v>188357.95071818423</v>
      </c>
    </row>
    <row r="17" spans="2:34" x14ac:dyDescent="0.4">
      <c r="B17" s="6">
        <v>11</v>
      </c>
      <c r="C17" s="5" t="s">
        <v>68</v>
      </c>
      <c r="D17" s="7">
        <v>3960.9169668199756</v>
      </c>
      <c r="E17" s="7">
        <v>15865.545630642138</v>
      </c>
      <c r="F17" s="7">
        <v>10495.075624340987</v>
      </c>
      <c r="G17" s="7">
        <v>834.48040253098384</v>
      </c>
      <c r="H17" s="7">
        <v>1168.897642496584</v>
      </c>
      <c r="I17" s="7">
        <v>2486.7724355074388</v>
      </c>
      <c r="J17" s="7">
        <v>657.37469912241045</v>
      </c>
      <c r="K17" s="7">
        <v>5.2089912767227453</v>
      </c>
      <c r="L17" s="7">
        <v>17889.759640776596</v>
      </c>
      <c r="M17" s="7">
        <v>3847.3609569874197</v>
      </c>
      <c r="N17" s="7">
        <v>734016.67137334286</v>
      </c>
      <c r="O17" s="7">
        <v>205416.57099756147</v>
      </c>
      <c r="P17" s="7">
        <v>2520.1099796784642</v>
      </c>
      <c r="Q17" s="7">
        <v>109881.58738595563</v>
      </c>
      <c r="R17" s="7">
        <v>7044.639802639841</v>
      </c>
      <c r="S17" s="7">
        <v>8984.4681540913916</v>
      </c>
      <c r="T17" s="7">
        <v>22771.626265321152</v>
      </c>
      <c r="U17" s="7">
        <v>0</v>
      </c>
      <c r="V17" s="7">
        <v>3761.9335000491665</v>
      </c>
      <c r="W17" s="7">
        <v>0</v>
      </c>
      <c r="X17" s="7">
        <v>27597.235784077104</v>
      </c>
      <c r="Y17" s="7">
        <v>1179206.2362332183</v>
      </c>
      <c r="Z17" s="7">
        <v>21316.23410260482</v>
      </c>
      <c r="AA17" s="7">
        <v>1840.8575171938182</v>
      </c>
      <c r="AB17" s="7">
        <v>4897.4935983747255</v>
      </c>
      <c r="AC17" s="7">
        <v>40760.356740355484</v>
      </c>
      <c r="AD17" s="7">
        <v>93929.222597463915</v>
      </c>
      <c r="AE17" s="7">
        <v>20484.281001489671</v>
      </c>
      <c r="AF17" s="7">
        <v>-8101.9326766499826</v>
      </c>
      <c r="AG17" s="7">
        <v>175126.51288083266</v>
      </c>
      <c r="AH17" s="7">
        <v>1354332.749114051</v>
      </c>
    </row>
    <row r="18" spans="2:34" x14ac:dyDescent="0.4">
      <c r="B18" s="6">
        <v>12</v>
      </c>
      <c r="C18" s="5" t="s">
        <v>69</v>
      </c>
      <c r="D18" s="7">
        <v>4430.8101405142961</v>
      </c>
      <c r="E18" s="7">
        <v>3068.5294389828828</v>
      </c>
      <c r="F18" s="7">
        <v>82.594148442810138</v>
      </c>
      <c r="G18" s="7">
        <v>5507.6705569205542</v>
      </c>
      <c r="H18" s="7">
        <v>54.365768595267433</v>
      </c>
      <c r="I18" s="7">
        <v>73.184688493629238</v>
      </c>
      <c r="J18" s="7">
        <v>569.79507470039903</v>
      </c>
      <c r="K18" s="7">
        <v>17.773424348452814</v>
      </c>
      <c r="L18" s="7">
        <v>259.28289637742927</v>
      </c>
      <c r="M18" s="7">
        <v>40.774326446450573</v>
      </c>
      <c r="N18" s="7">
        <v>4998.5142241148769</v>
      </c>
      <c r="O18" s="7">
        <v>97203.903257238344</v>
      </c>
      <c r="P18" s="7">
        <v>2.0909910998179781</v>
      </c>
      <c r="Q18" s="7">
        <v>9933.2532196853044</v>
      </c>
      <c r="R18" s="7">
        <v>1086.2698763554397</v>
      </c>
      <c r="S18" s="7">
        <v>2492.46139098303</v>
      </c>
      <c r="T18" s="7">
        <v>19507.901465751827</v>
      </c>
      <c r="U18" s="7">
        <v>0</v>
      </c>
      <c r="V18" s="7">
        <v>35298.02075602729</v>
      </c>
      <c r="W18" s="7">
        <v>248.8279408783394</v>
      </c>
      <c r="X18" s="7">
        <v>6636.8057508222628</v>
      </c>
      <c r="Y18" s="7">
        <v>191512.82933677873</v>
      </c>
      <c r="Z18" s="7">
        <v>29678.482175266472</v>
      </c>
      <c r="AA18" s="7">
        <v>364.87794691823717</v>
      </c>
      <c r="AB18" s="7">
        <v>375667.46099329798</v>
      </c>
      <c r="AC18" s="7">
        <v>12710.08940024358</v>
      </c>
      <c r="AD18" s="7">
        <v>37834.495460745391</v>
      </c>
      <c r="AE18" s="7">
        <v>16911.891303200246</v>
      </c>
      <c r="AF18" s="7">
        <v>-25828.466646636465</v>
      </c>
      <c r="AG18" s="7">
        <v>447338.8306330354</v>
      </c>
      <c r="AH18" s="7">
        <v>638851.65996981412</v>
      </c>
    </row>
    <row r="19" spans="2:34" x14ac:dyDescent="0.4">
      <c r="B19" s="6">
        <v>13</v>
      </c>
      <c r="C19" s="5" t="s">
        <v>70</v>
      </c>
      <c r="D19" s="7">
        <v>0.33627846364237218</v>
      </c>
      <c r="E19" s="7">
        <v>9.2208398993052825</v>
      </c>
      <c r="F19" s="7">
        <v>393.64809511664436</v>
      </c>
      <c r="G19" s="7">
        <v>2039.8970435164078</v>
      </c>
      <c r="H19" s="7">
        <v>121.01858187639958</v>
      </c>
      <c r="I19" s="7">
        <v>3.3290068844980687</v>
      </c>
      <c r="J19" s="7">
        <v>1.5578200460961464</v>
      </c>
      <c r="K19" s="7">
        <v>269.85918950147504</v>
      </c>
      <c r="L19" s="7">
        <v>31.23349521065072</v>
      </c>
      <c r="M19" s="7">
        <v>3.6381462710774595</v>
      </c>
      <c r="N19" s="7">
        <v>111.75255252819312</v>
      </c>
      <c r="O19" s="7">
        <v>1728.158443318737</v>
      </c>
      <c r="P19" s="7">
        <v>3655.5177159094305</v>
      </c>
      <c r="Q19" s="7">
        <v>7741.1047273239164</v>
      </c>
      <c r="R19" s="7">
        <v>4.117009242445536</v>
      </c>
      <c r="S19" s="7">
        <v>84.101673196753282</v>
      </c>
      <c r="T19" s="7">
        <v>144.3415787595456</v>
      </c>
      <c r="U19" s="7">
        <v>0</v>
      </c>
      <c r="V19" s="7">
        <v>4272.6106344465297</v>
      </c>
      <c r="W19" s="7">
        <v>3858.8081648992215</v>
      </c>
      <c r="X19" s="7">
        <v>712.02212161820989</v>
      </c>
      <c r="Y19" s="7">
        <v>25186.273118029181</v>
      </c>
      <c r="Z19" s="7">
        <v>25074.423606003114</v>
      </c>
      <c r="AA19" s="7">
        <v>0</v>
      </c>
      <c r="AB19" s="7">
        <v>337.78552631871446</v>
      </c>
      <c r="AC19" s="7">
        <v>3905.7849599501687</v>
      </c>
      <c r="AD19" s="7">
        <v>13358.508914919437</v>
      </c>
      <c r="AE19" s="7">
        <v>97.140611467569684</v>
      </c>
      <c r="AF19" s="7">
        <v>-760.93162166789841</v>
      </c>
      <c r="AG19" s="7">
        <v>42012.711996991107</v>
      </c>
      <c r="AH19" s="7">
        <v>67198.985115020289</v>
      </c>
    </row>
    <row r="20" spans="2:34" x14ac:dyDescent="0.4">
      <c r="B20" s="6">
        <v>14</v>
      </c>
      <c r="C20" s="5" t="s">
        <v>71</v>
      </c>
      <c r="D20" s="7">
        <v>21690.190665338061</v>
      </c>
      <c r="E20" s="7">
        <v>7198.6598327499787</v>
      </c>
      <c r="F20" s="7">
        <v>4064.9801930482608</v>
      </c>
      <c r="G20" s="7">
        <v>6685.9039725326447</v>
      </c>
      <c r="H20" s="7">
        <v>288.81128271277538</v>
      </c>
      <c r="I20" s="7">
        <v>1986.1567356611183</v>
      </c>
      <c r="J20" s="7">
        <v>3848.7578423542045</v>
      </c>
      <c r="K20" s="7">
        <v>112.74451143332942</v>
      </c>
      <c r="L20" s="7">
        <v>7240.3598575266897</v>
      </c>
      <c r="M20" s="7">
        <v>341.3224250241891</v>
      </c>
      <c r="N20" s="7">
        <v>6871.2374159846931</v>
      </c>
      <c r="O20" s="7">
        <v>3876.5578588720118</v>
      </c>
      <c r="P20" s="7">
        <v>46.333360863012089</v>
      </c>
      <c r="Q20" s="7">
        <v>2316.6680431506047</v>
      </c>
      <c r="R20" s="7">
        <v>6052.6813740714797</v>
      </c>
      <c r="S20" s="7">
        <v>34780.909554501079</v>
      </c>
      <c r="T20" s="7">
        <v>20224.512016704779</v>
      </c>
      <c r="U20" s="7">
        <v>0</v>
      </c>
      <c r="V20" s="7">
        <v>27339.771799901337</v>
      </c>
      <c r="W20" s="7">
        <v>0</v>
      </c>
      <c r="X20" s="7">
        <v>0</v>
      </c>
      <c r="Y20" s="7">
        <v>154966.55874243026</v>
      </c>
      <c r="Z20" s="7">
        <v>0</v>
      </c>
      <c r="AA20" s="7">
        <v>10038.89485365262</v>
      </c>
      <c r="AB20" s="7">
        <v>768756.94565764826</v>
      </c>
      <c r="AC20" s="7">
        <v>0</v>
      </c>
      <c r="AD20" s="7">
        <v>0</v>
      </c>
      <c r="AE20" s="7">
        <v>13676.23911691542</v>
      </c>
      <c r="AF20" s="7">
        <v>-22</v>
      </c>
      <c r="AG20" s="7">
        <v>792450.07962821622</v>
      </c>
      <c r="AH20" s="7">
        <v>947416.63837064651</v>
      </c>
    </row>
    <row r="21" spans="2:34" x14ac:dyDescent="0.4">
      <c r="B21" s="6">
        <v>15</v>
      </c>
      <c r="C21" s="5" t="s">
        <v>72</v>
      </c>
      <c r="D21" s="7">
        <v>2965.4087161366315</v>
      </c>
      <c r="E21" s="7">
        <v>11154.990184530821</v>
      </c>
      <c r="F21" s="7">
        <v>7992.4428739693767</v>
      </c>
      <c r="G21" s="7">
        <v>7223.3246957204565</v>
      </c>
      <c r="H21" s="7">
        <v>3237.5155084413041</v>
      </c>
      <c r="I21" s="7">
        <v>4743.8209658421674</v>
      </c>
      <c r="J21" s="7">
        <v>987.08127208480573</v>
      </c>
      <c r="K21" s="7">
        <v>687.20848056537113</v>
      </c>
      <c r="L21" s="7">
        <v>37579.891637220266</v>
      </c>
      <c r="M21" s="7">
        <v>4464.7726737338053</v>
      </c>
      <c r="N21" s="7">
        <v>18338.054181389874</v>
      </c>
      <c r="O21" s="7">
        <v>5793.3757361601893</v>
      </c>
      <c r="P21" s="7">
        <v>460.915586965057</v>
      </c>
      <c r="Q21" s="7">
        <v>201.3034943070279</v>
      </c>
      <c r="R21" s="7">
        <v>3411.0530035335692</v>
      </c>
      <c r="S21" s="7">
        <v>1985.2689438555165</v>
      </c>
      <c r="T21" s="7">
        <v>9339.0938358853564</v>
      </c>
      <c r="U21" s="7">
        <v>0</v>
      </c>
      <c r="V21" s="7">
        <v>14313.372595210052</v>
      </c>
      <c r="W21" s="7">
        <v>0</v>
      </c>
      <c r="X21" s="7">
        <v>14641.01138594425</v>
      </c>
      <c r="Y21" s="7">
        <v>149519.90577149589</v>
      </c>
      <c r="Z21" s="7">
        <v>77229.738515901074</v>
      </c>
      <c r="AA21" s="7">
        <v>3944.1601884570086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81173.898704358086</v>
      </c>
      <c r="AH21" s="7">
        <v>230693.80447585398</v>
      </c>
    </row>
    <row r="22" spans="2:34" x14ac:dyDescent="0.4">
      <c r="B22" s="6">
        <v>16</v>
      </c>
      <c r="C22" s="5" t="s">
        <v>48</v>
      </c>
      <c r="D22" s="7">
        <v>44324.196023071352</v>
      </c>
      <c r="E22" s="7">
        <v>6142.8044064515725</v>
      </c>
      <c r="F22" s="7">
        <v>26258.152412594794</v>
      </c>
      <c r="G22" s="7">
        <v>41706.553336162171</v>
      </c>
      <c r="H22" s="7">
        <v>5159.2029388792234</v>
      </c>
      <c r="I22" s="7">
        <v>8220.7268850727269</v>
      </c>
      <c r="J22" s="7">
        <v>5523.6557350337398</v>
      </c>
      <c r="K22" s="7">
        <v>7223.9357956339636</v>
      </c>
      <c r="L22" s="7">
        <v>26308.06126416567</v>
      </c>
      <c r="M22" s="7">
        <v>5770.0458396775866</v>
      </c>
      <c r="N22" s="7">
        <v>22579.318369423396</v>
      </c>
      <c r="O22" s="7">
        <v>33963.38225061843</v>
      </c>
      <c r="P22" s="7">
        <v>2779.916463586861</v>
      </c>
      <c r="Q22" s="7">
        <v>53338.122936194268</v>
      </c>
      <c r="R22" s="7">
        <v>4761.2834197414968</v>
      </c>
      <c r="S22" s="7">
        <v>67926.427230676913</v>
      </c>
      <c r="T22" s="7">
        <v>24821.248991922148</v>
      </c>
      <c r="U22" s="7">
        <v>0</v>
      </c>
      <c r="V22" s="7">
        <v>92559.829748359101</v>
      </c>
      <c r="W22" s="7">
        <v>5052.5890214730207</v>
      </c>
      <c r="X22" s="7">
        <v>107025.48444605016</v>
      </c>
      <c r="Y22" s="7">
        <v>591444.93751478859</v>
      </c>
      <c r="Z22" s="7">
        <v>999039.2102714082</v>
      </c>
      <c r="AA22" s="7">
        <v>21436.240116989993</v>
      </c>
      <c r="AB22" s="7">
        <v>79177.507308802684</v>
      </c>
      <c r="AC22" s="7">
        <v>24928.336562896693</v>
      </c>
      <c r="AD22" s="7">
        <v>68724.385862721945</v>
      </c>
      <c r="AE22" s="7">
        <v>17427.693225443069</v>
      </c>
      <c r="AF22" s="7">
        <v>-2710</v>
      </c>
      <c r="AG22" s="7">
        <v>1208023.3733482626</v>
      </c>
      <c r="AH22" s="7">
        <v>1799468.3108630511</v>
      </c>
    </row>
    <row r="23" spans="2:34" x14ac:dyDescent="0.4">
      <c r="B23" s="6">
        <v>17</v>
      </c>
      <c r="C23" s="5" t="s">
        <v>73</v>
      </c>
      <c r="D23" s="7">
        <v>18295.820499000303</v>
      </c>
      <c r="E23" s="7">
        <v>15410.061954440795</v>
      </c>
      <c r="F23" s="7">
        <v>34354.270967850272</v>
      </c>
      <c r="G23" s="7">
        <v>21893.518687874155</v>
      </c>
      <c r="H23" s="7">
        <v>18672.552638394212</v>
      </c>
      <c r="I23" s="7">
        <v>17807.881711170288</v>
      </c>
      <c r="J23" s="7">
        <v>6867.6358033441975</v>
      </c>
      <c r="K23" s="7">
        <v>6061.154779617711</v>
      </c>
      <c r="L23" s="7">
        <v>43790.545905803512</v>
      </c>
      <c r="M23" s="7">
        <v>14104.765915407337</v>
      </c>
      <c r="N23" s="7">
        <v>37094.353170437746</v>
      </c>
      <c r="O23" s="7">
        <v>22318.854579303617</v>
      </c>
      <c r="P23" s="7">
        <v>2567.2766739688964</v>
      </c>
      <c r="Q23" s="7">
        <v>55984.28542208513</v>
      </c>
      <c r="R23" s="7">
        <v>14531.06145687905</v>
      </c>
      <c r="S23" s="7">
        <v>134795.66200182517</v>
      </c>
      <c r="T23" s="7">
        <v>47924.873928933746</v>
      </c>
      <c r="U23" s="7">
        <v>0</v>
      </c>
      <c r="V23" s="7">
        <v>54992.816465444012</v>
      </c>
      <c r="W23" s="7">
        <v>1575.5091516288749</v>
      </c>
      <c r="X23" s="7">
        <v>215775.49795481094</v>
      </c>
      <c r="Y23" s="7">
        <v>784818.39966821996</v>
      </c>
      <c r="Z23" s="7">
        <v>350208.38154964166</v>
      </c>
      <c r="AA23" s="7">
        <v>27537.841066467761</v>
      </c>
      <c r="AB23" s="7">
        <v>7465.7649571504635</v>
      </c>
      <c r="AC23" s="7">
        <v>23301.422282329324</v>
      </c>
      <c r="AD23" s="7">
        <v>138986.75132275131</v>
      </c>
      <c r="AE23" s="7">
        <v>30846.56084656086</v>
      </c>
      <c r="AF23" s="7">
        <v>-2336</v>
      </c>
      <c r="AG23" s="7">
        <v>576010.72202490154</v>
      </c>
      <c r="AH23" s="7">
        <v>1360829.1216931215</v>
      </c>
    </row>
    <row r="24" spans="2:34" x14ac:dyDescent="0.4">
      <c r="B24" s="6">
        <v>18</v>
      </c>
      <c r="C24" s="5" t="s">
        <v>74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1850548.8604665548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1850548.8604665548</v>
      </c>
      <c r="AH24" s="7">
        <v>1850548.8604665548</v>
      </c>
    </row>
    <row r="25" spans="2:34" x14ac:dyDescent="0.4">
      <c r="B25" s="6">
        <v>19</v>
      </c>
      <c r="C25" s="5" t="s">
        <v>75</v>
      </c>
      <c r="D25" s="7">
        <v>4350.694439914274</v>
      </c>
      <c r="E25" s="7">
        <v>10369.027618575283</v>
      </c>
      <c r="F25" s="7">
        <v>22593.965574128106</v>
      </c>
      <c r="G25" s="7">
        <v>36692.882648984152</v>
      </c>
      <c r="H25" s="7">
        <v>1558.3843964268278</v>
      </c>
      <c r="I25" s="7">
        <v>7585.3029960376234</v>
      </c>
      <c r="J25" s="7">
        <v>19826.578281631741</v>
      </c>
      <c r="K25" s="7">
        <v>834.84092884020686</v>
      </c>
      <c r="L25" s="7">
        <v>49035.553781304683</v>
      </c>
      <c r="M25" s="7">
        <v>4004.3721616086</v>
      </c>
      <c r="N25" s="7">
        <v>33695.513716138586</v>
      </c>
      <c r="O25" s="7">
        <v>19101.475206195588</v>
      </c>
      <c r="P25" s="7">
        <v>3117.0893729945083</v>
      </c>
      <c r="Q25" s="7">
        <v>128119.2493567543</v>
      </c>
      <c r="R25" s="7">
        <v>6665.6841377982473</v>
      </c>
      <c r="S25" s="7">
        <v>198224.14891863923</v>
      </c>
      <c r="T25" s="7">
        <v>58917.987880190449</v>
      </c>
      <c r="U25" s="7">
        <v>0</v>
      </c>
      <c r="V25" s="7">
        <v>38808.710469879567</v>
      </c>
      <c r="W25" s="7">
        <v>0</v>
      </c>
      <c r="X25" s="7">
        <v>269014.601948642</v>
      </c>
      <c r="Y25" s="7">
        <v>912516.06383468397</v>
      </c>
      <c r="Z25" s="7">
        <v>1583904.6197091956</v>
      </c>
      <c r="AA25" s="7">
        <v>295028.8451034599</v>
      </c>
      <c r="AB25" s="7">
        <v>107603.59767704223</v>
      </c>
      <c r="AC25" s="7">
        <v>0</v>
      </c>
      <c r="AD25" s="7">
        <v>907.88069138935236</v>
      </c>
      <c r="AE25" s="7">
        <v>1078.108321024856</v>
      </c>
      <c r="AF25" s="7">
        <v>-521</v>
      </c>
      <c r="AG25" s="7">
        <v>1988002.0515021118</v>
      </c>
      <c r="AH25" s="7">
        <v>2900518.1153367958</v>
      </c>
    </row>
    <row r="26" spans="2:34" x14ac:dyDescent="0.4">
      <c r="B26" s="6">
        <v>20</v>
      </c>
      <c r="C26" s="5" t="s">
        <v>76</v>
      </c>
      <c r="D26" s="7">
        <v>0</v>
      </c>
      <c r="E26" s="7">
        <v>656.42760487144778</v>
      </c>
      <c r="F26" s="7">
        <v>1090.6968876860622</v>
      </c>
      <c r="G26" s="7">
        <v>1819.6887686062244</v>
      </c>
      <c r="H26" s="7">
        <v>17.861975642760484</v>
      </c>
      <c r="I26" s="7">
        <v>466.64411366711767</v>
      </c>
      <c r="J26" s="7">
        <v>0</v>
      </c>
      <c r="K26" s="7">
        <v>94.891745602165074</v>
      </c>
      <c r="L26" s="7">
        <v>1473.6129905277398</v>
      </c>
      <c r="M26" s="7">
        <v>128.38294993234098</v>
      </c>
      <c r="N26" s="7">
        <v>1775.033829499323</v>
      </c>
      <c r="O26" s="7">
        <v>1165.4939106901215</v>
      </c>
      <c r="P26" s="7">
        <v>44.65493910690121</v>
      </c>
      <c r="Q26" s="7">
        <v>39.073071718538557</v>
      </c>
      <c r="R26" s="7">
        <v>424.22192151556152</v>
      </c>
      <c r="S26" s="7">
        <v>28089.073071718532</v>
      </c>
      <c r="T26" s="7">
        <v>4779.1948579161017</v>
      </c>
      <c r="U26" s="7">
        <v>0</v>
      </c>
      <c r="V26" s="7">
        <v>6037.3477672530435</v>
      </c>
      <c r="W26" s="7">
        <v>0</v>
      </c>
      <c r="X26" s="7">
        <v>736.80649526386992</v>
      </c>
      <c r="Y26" s="7">
        <v>48839.106901217849</v>
      </c>
      <c r="Z26" s="7">
        <v>0</v>
      </c>
      <c r="AA26" s="7">
        <v>560.41948579161021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560.41948579161544</v>
      </c>
      <c r="AH26" s="7">
        <v>49399.526387009464</v>
      </c>
    </row>
    <row r="27" spans="2:34" x14ac:dyDescent="0.4">
      <c r="B27" s="51">
        <v>21</v>
      </c>
      <c r="C27" s="52" t="s">
        <v>77</v>
      </c>
      <c r="D27" s="54">
        <v>41167.507000504462</v>
      </c>
      <c r="E27" s="54">
        <v>35576.878628428291</v>
      </c>
      <c r="F27" s="54">
        <v>62366.565395160869</v>
      </c>
      <c r="G27" s="54">
        <v>47985.387426630994</v>
      </c>
      <c r="H27" s="54">
        <v>7981.3355197748142</v>
      </c>
      <c r="I27" s="54">
        <v>30276.694312919437</v>
      </c>
      <c r="J27" s="54">
        <v>4801.5607039453025</v>
      </c>
      <c r="K27" s="54">
        <v>3144.5186008704727</v>
      </c>
      <c r="L27" s="54">
        <v>57971.290596934021</v>
      </c>
      <c r="M27" s="54">
        <v>27076.773088541901</v>
      </c>
      <c r="N27" s="54">
        <v>322728.67626552639</v>
      </c>
      <c r="O27" s="54">
        <v>48344.665045737391</v>
      </c>
      <c r="P27" s="54">
        <v>14092.412779341563</v>
      </c>
      <c r="Q27" s="54">
        <v>622.8597976096878</v>
      </c>
      <c r="R27" s="54">
        <v>30901.232977908126</v>
      </c>
      <c r="S27" s="54">
        <v>-22975.300081640373</v>
      </c>
      <c r="T27" s="54">
        <v>56967.327904290913</v>
      </c>
      <c r="U27" s="54">
        <v>0</v>
      </c>
      <c r="V27" s="54">
        <v>154774.78367018091</v>
      </c>
      <c r="W27" s="54">
        <v>28814.400825808822</v>
      </c>
      <c r="X27" s="54">
        <v>-24803.586657373391</v>
      </c>
      <c r="Y27" s="54">
        <v>927815.98380110064</v>
      </c>
      <c r="Z27" s="54">
        <v>1793.0303607739802</v>
      </c>
      <c r="AA27" s="54">
        <v>233747.02631104912</v>
      </c>
      <c r="AB27" s="54">
        <v>-14414.755316109919</v>
      </c>
      <c r="AC27" s="54">
        <v>3021.9612822033373</v>
      </c>
      <c r="AD27" s="54">
        <v>82508.840174378303</v>
      </c>
      <c r="AE27" s="54">
        <v>178250.06749569258</v>
      </c>
      <c r="AF27" s="54">
        <v>-43252</v>
      </c>
      <c r="AG27" s="54">
        <v>441654.17030798737</v>
      </c>
      <c r="AH27" s="54">
        <v>1369470.154109088</v>
      </c>
    </row>
    <row r="28" spans="2:34" x14ac:dyDescent="0.4">
      <c r="B28" s="6"/>
      <c r="C28" s="5" t="s">
        <v>160</v>
      </c>
      <c r="D28" s="7">
        <v>420029.82697048603</v>
      </c>
      <c r="E28" s="7">
        <v>144121.07494599544</v>
      </c>
      <c r="F28" s="7">
        <v>874677.45467686513</v>
      </c>
      <c r="G28" s="7">
        <v>1271960.1437548168</v>
      </c>
      <c r="H28" s="7">
        <v>275967.34608689841</v>
      </c>
      <c r="I28" s="7">
        <v>234754.75183539744</v>
      </c>
      <c r="J28" s="7">
        <v>94470.279984365377</v>
      </c>
      <c r="K28" s="7">
        <v>152056.93684758461</v>
      </c>
      <c r="L28" s="7">
        <v>614318.40461459185</v>
      </c>
      <c r="M28" s="7">
        <v>138195.70773829881</v>
      </c>
      <c r="N28" s="7">
        <v>1350878.1519908241</v>
      </c>
      <c r="O28" s="7">
        <v>517644.35351227917</v>
      </c>
      <c r="P28" s="7">
        <v>57326.58288947113</v>
      </c>
      <c r="Q28" s="7">
        <v>740992.1748679342</v>
      </c>
      <c r="R28" s="7">
        <v>142077.56509407947</v>
      </c>
      <c r="S28" s="7">
        <v>528787.4057895029</v>
      </c>
      <c r="T28" s="7">
        <v>390597.04815519648</v>
      </c>
      <c r="U28" s="7">
        <v>0</v>
      </c>
      <c r="V28" s="7">
        <v>838325.97905111464</v>
      </c>
      <c r="W28" s="7">
        <v>62405.12275389077</v>
      </c>
      <c r="X28" s="7">
        <v>985307.60439909599</v>
      </c>
      <c r="Y28" s="7">
        <v>9834893.9159586895</v>
      </c>
      <c r="Z28" s="47"/>
      <c r="AA28" s="47"/>
      <c r="AB28" s="47"/>
      <c r="AC28" s="47"/>
      <c r="AD28" s="47"/>
      <c r="AE28" s="47"/>
      <c r="AF28" s="47"/>
      <c r="AG28" s="47"/>
      <c r="AH28" s="47"/>
    </row>
    <row r="29" spans="2:34" x14ac:dyDescent="0.4">
      <c r="B29" s="6"/>
      <c r="C29" s="5" t="s">
        <v>161</v>
      </c>
      <c r="D29" s="7">
        <v>2632920.6202656953</v>
      </c>
      <c r="E29" s="7">
        <v>194257.80984537894</v>
      </c>
      <c r="F29" s="7">
        <v>483716.8846390848</v>
      </c>
      <c r="G29" s="7">
        <v>-139496.04325730354</v>
      </c>
      <c r="H29" s="7">
        <v>315119.27315349184</v>
      </c>
      <c r="I29" s="7">
        <v>41668.964137867035</v>
      </c>
      <c r="J29" s="7">
        <v>14938.766437206315</v>
      </c>
      <c r="K29" s="7">
        <v>-10351.692941141519</v>
      </c>
      <c r="L29" s="7">
        <v>10107.113544241292</v>
      </c>
      <c r="M29" s="7">
        <v>50162.242979885428</v>
      </c>
      <c r="N29" s="7">
        <v>3454.5971232268494</v>
      </c>
      <c r="O29" s="7">
        <v>121207.30645753496</v>
      </c>
      <c r="P29" s="7">
        <v>9872.4022255491582</v>
      </c>
      <c r="Q29" s="7">
        <v>206424.46350271231</v>
      </c>
      <c r="R29" s="7">
        <v>88616.239381774503</v>
      </c>
      <c r="S29" s="7">
        <v>1270680.9050735482</v>
      </c>
      <c r="T29" s="7">
        <v>970232.07353792503</v>
      </c>
      <c r="U29" s="7">
        <v>1850548.8604665548</v>
      </c>
      <c r="V29" s="7">
        <v>2062192.1362856813</v>
      </c>
      <c r="W29" s="7">
        <v>-13005.596366881306</v>
      </c>
      <c r="X29" s="7">
        <v>384162.54970999202</v>
      </c>
      <c r="Y29" s="7">
        <v>10547429.876202025</v>
      </c>
      <c r="Z29" s="47"/>
      <c r="AA29" s="47"/>
      <c r="AB29" s="47"/>
      <c r="AC29" s="47"/>
      <c r="AD29" s="47"/>
      <c r="AE29" s="47"/>
      <c r="AF29" s="47"/>
      <c r="AG29" s="47"/>
      <c r="AH29" s="47"/>
    </row>
    <row r="30" spans="2:34" ht="19.5" thickBot="1" x14ac:dyDescent="0.45">
      <c r="B30" s="11"/>
      <c r="C30" s="12" t="s">
        <v>162</v>
      </c>
      <c r="D30" s="21">
        <v>3052950.4472361812</v>
      </c>
      <c r="E30" s="21">
        <v>338378.88479137438</v>
      </c>
      <c r="F30" s="21">
        <v>1358394.3393159499</v>
      </c>
      <c r="G30" s="21">
        <v>1132464.1004975133</v>
      </c>
      <c r="H30" s="21">
        <v>591086.61924039025</v>
      </c>
      <c r="I30" s="21">
        <v>276423.71597326448</v>
      </c>
      <c r="J30" s="21">
        <v>109409.04642157169</v>
      </c>
      <c r="K30" s="21">
        <v>141705.24390644309</v>
      </c>
      <c r="L30" s="21">
        <v>624425.51815883315</v>
      </c>
      <c r="M30" s="21">
        <v>188357.95071818423</v>
      </c>
      <c r="N30" s="21">
        <v>1354332.749114051</v>
      </c>
      <c r="O30" s="21">
        <v>638851.65996981412</v>
      </c>
      <c r="P30" s="21">
        <v>67198.985115020289</v>
      </c>
      <c r="Q30" s="21">
        <v>947416.63837064651</v>
      </c>
      <c r="R30" s="21">
        <v>230693.80447585398</v>
      </c>
      <c r="S30" s="21">
        <v>1799468.3108630511</v>
      </c>
      <c r="T30" s="21">
        <v>1360829.1216931215</v>
      </c>
      <c r="U30" s="21">
        <v>1850548.8604665548</v>
      </c>
      <c r="V30" s="21">
        <v>2900518.1153367958</v>
      </c>
      <c r="W30" s="21">
        <v>49399.526387009464</v>
      </c>
      <c r="X30" s="21">
        <v>1369470.154109088</v>
      </c>
      <c r="Y30" s="21">
        <v>20382323.792160708</v>
      </c>
      <c r="Z30" s="47"/>
      <c r="AA30" s="47"/>
      <c r="AB30" s="47"/>
      <c r="AC30" s="47"/>
      <c r="AD30" s="47"/>
      <c r="AE30" s="47"/>
      <c r="AF30" s="47"/>
      <c r="AG30" s="47"/>
      <c r="AH30" s="47"/>
    </row>
    <row r="31" spans="2:34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AH31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34" width="11.875" customWidth="1"/>
  </cols>
  <sheetData>
    <row r="2" spans="2:34" x14ac:dyDescent="0.4">
      <c r="B2" t="s">
        <v>184</v>
      </c>
    </row>
    <row r="3" spans="2:34" x14ac:dyDescent="0.4">
      <c r="B3" t="s">
        <v>182</v>
      </c>
    </row>
    <row r="4" spans="2:34" ht="19.5" thickBot="1" x14ac:dyDescent="0.45"/>
    <row r="5" spans="2:34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2:34" s="19" customFormat="1" ht="75" x14ac:dyDescent="0.4">
      <c r="B6" s="48"/>
      <c r="C6" s="48"/>
      <c r="D6" s="49" t="s">
        <v>137</v>
      </c>
      <c r="E6" s="49" t="s">
        <v>59</v>
      </c>
      <c r="F6" s="49" t="s">
        <v>60</v>
      </c>
      <c r="G6" s="49" t="s">
        <v>138</v>
      </c>
      <c r="H6" s="49" t="s">
        <v>139</v>
      </c>
      <c r="I6" s="49" t="s">
        <v>140</v>
      </c>
      <c r="J6" s="49" t="s">
        <v>141</v>
      </c>
      <c r="K6" s="49" t="s">
        <v>142</v>
      </c>
      <c r="L6" s="49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50" t="s">
        <v>150</v>
      </c>
      <c r="Z6" s="53" t="s">
        <v>151</v>
      </c>
      <c r="AA6" s="53" t="s">
        <v>152</v>
      </c>
      <c r="AB6" s="53" t="s">
        <v>153</v>
      </c>
      <c r="AC6" s="53" t="s">
        <v>154</v>
      </c>
      <c r="AD6" s="53" t="s">
        <v>156</v>
      </c>
      <c r="AE6" s="53" t="s">
        <v>163</v>
      </c>
      <c r="AF6" s="53" t="s">
        <v>157</v>
      </c>
      <c r="AG6" s="53" t="s">
        <v>158</v>
      </c>
      <c r="AH6" s="53" t="s">
        <v>159</v>
      </c>
    </row>
    <row r="7" spans="2:34" x14ac:dyDescent="0.4">
      <c r="B7" s="13">
        <v>1</v>
      </c>
      <c r="C7" s="14" t="s">
        <v>58</v>
      </c>
      <c r="D7" s="26">
        <v>473646.86155252339</v>
      </c>
      <c r="E7" s="26">
        <v>12112.513716513709</v>
      </c>
      <c r="F7" s="26">
        <v>1531841.3755119473</v>
      </c>
      <c r="G7" s="26">
        <v>332089.9501073889</v>
      </c>
      <c r="H7" s="26">
        <v>339588.25646112702</v>
      </c>
      <c r="I7" s="26">
        <v>45818.534214739331</v>
      </c>
      <c r="J7" s="26">
        <v>121.47612306392153</v>
      </c>
      <c r="K7" s="26">
        <v>49964.082203048012</v>
      </c>
      <c r="L7" s="26">
        <v>89081.223469411969</v>
      </c>
      <c r="M7" s="26">
        <v>1771.1905918081666</v>
      </c>
      <c r="N7" s="26">
        <v>1708.1298586263038</v>
      </c>
      <c r="O7" s="26">
        <v>6029.6737140733094</v>
      </c>
      <c r="P7" s="26">
        <v>12715.865149852954</v>
      </c>
      <c r="Q7" s="26">
        <v>26337.310614268881</v>
      </c>
      <c r="R7" s="26">
        <v>165.27592218289215</v>
      </c>
      <c r="S7" s="26">
        <v>1911.546460799389</v>
      </c>
      <c r="T7" s="26">
        <v>253.24790504134558</v>
      </c>
      <c r="U7" s="26">
        <v>0</v>
      </c>
      <c r="V7" s="26">
        <v>66579.30085832013</v>
      </c>
      <c r="W7" s="26">
        <v>260</v>
      </c>
      <c r="X7" s="26">
        <v>21574.353278326427</v>
      </c>
      <c r="Y7" s="26">
        <v>3013570.1677130628</v>
      </c>
      <c r="Z7" s="7">
        <v>548543</v>
      </c>
      <c r="AA7" s="7">
        <v>1468.8322869367453</v>
      </c>
      <c r="AB7" s="7">
        <v>16149</v>
      </c>
      <c r="AC7" s="7">
        <v>81880</v>
      </c>
      <c r="AD7" s="7">
        <v>56631</v>
      </c>
      <c r="AE7" s="7">
        <v>1400</v>
      </c>
      <c r="AF7" s="7">
        <v>-569586</v>
      </c>
      <c r="AG7" s="7">
        <v>136485.8322869367</v>
      </c>
      <c r="AH7" s="7">
        <v>3150055.9999999995</v>
      </c>
    </row>
    <row r="8" spans="2:34" x14ac:dyDescent="0.4">
      <c r="B8" s="6">
        <v>2</v>
      </c>
      <c r="C8" s="5" t="s">
        <v>59</v>
      </c>
      <c r="D8" s="7">
        <v>240</v>
      </c>
      <c r="E8" s="7">
        <v>4559</v>
      </c>
      <c r="F8" s="7">
        <v>6275</v>
      </c>
      <c r="G8" s="7">
        <v>6102</v>
      </c>
      <c r="H8" s="7">
        <v>742</v>
      </c>
      <c r="I8" s="7">
        <v>14337</v>
      </c>
      <c r="J8" s="7">
        <v>0</v>
      </c>
      <c r="K8" s="7">
        <v>1822</v>
      </c>
      <c r="L8" s="7">
        <v>312505</v>
      </c>
      <c r="M8" s="7">
        <v>69039</v>
      </c>
      <c r="N8" s="7">
        <v>181010</v>
      </c>
      <c r="O8" s="7">
        <v>1833</v>
      </c>
      <c r="P8" s="7">
        <v>1599</v>
      </c>
      <c r="Q8" s="7">
        <v>50073</v>
      </c>
      <c r="R8" s="7">
        <v>87888</v>
      </c>
      <c r="S8" s="7">
        <v>378</v>
      </c>
      <c r="T8" s="7">
        <v>14538</v>
      </c>
      <c r="U8" s="7">
        <v>0</v>
      </c>
      <c r="V8" s="7">
        <v>6258</v>
      </c>
      <c r="W8" s="7">
        <v>0</v>
      </c>
      <c r="X8" s="7">
        <v>3084</v>
      </c>
      <c r="Y8" s="7">
        <v>762282</v>
      </c>
      <c r="Z8" s="7">
        <v>8662</v>
      </c>
      <c r="AA8" s="7">
        <v>1639</v>
      </c>
      <c r="AB8" s="7">
        <v>0</v>
      </c>
      <c r="AC8" s="7">
        <v>1073</v>
      </c>
      <c r="AD8" s="7">
        <v>856</v>
      </c>
      <c r="AE8" s="7">
        <v>11</v>
      </c>
      <c r="AF8" s="7">
        <v>-394577</v>
      </c>
      <c r="AG8" s="7">
        <v>-382336</v>
      </c>
      <c r="AH8" s="7">
        <v>379946</v>
      </c>
    </row>
    <row r="9" spans="2:34" x14ac:dyDescent="0.4">
      <c r="B9" s="6">
        <v>3</v>
      </c>
      <c r="C9" s="5" t="s">
        <v>60</v>
      </c>
      <c r="D9" s="7">
        <v>128729.05690537012</v>
      </c>
      <c r="E9" s="7">
        <v>1122.8286489338504</v>
      </c>
      <c r="F9" s="7">
        <v>525609.22579231067</v>
      </c>
      <c r="G9" s="7">
        <v>8234.8143703373971</v>
      </c>
      <c r="H9" s="7">
        <v>1273.125516748936</v>
      </c>
      <c r="I9" s="7">
        <v>1184.4469659394804</v>
      </c>
      <c r="J9" s="7">
        <v>1529.7538608588172</v>
      </c>
      <c r="K9" s="7">
        <v>18871.535055321368</v>
      </c>
      <c r="L9" s="7">
        <v>23149.124167750346</v>
      </c>
      <c r="M9" s="7">
        <v>1014.7477677688761</v>
      </c>
      <c r="N9" s="7">
        <v>3037.1919814800799</v>
      </c>
      <c r="O9" s="7">
        <v>7330.3982539845738</v>
      </c>
      <c r="P9" s="7">
        <v>2261.4909417117369</v>
      </c>
      <c r="Q9" s="7">
        <v>5410.2089953575924</v>
      </c>
      <c r="R9" s="7">
        <v>1257.8259803118515</v>
      </c>
      <c r="S9" s="7">
        <v>25319.692732241856</v>
      </c>
      <c r="T9" s="7">
        <v>3176.6528543070226</v>
      </c>
      <c r="U9" s="7">
        <v>0</v>
      </c>
      <c r="V9" s="7">
        <v>247485.12548285449</v>
      </c>
      <c r="W9" s="7">
        <v>0</v>
      </c>
      <c r="X9" s="7">
        <v>44584.548844708115</v>
      </c>
      <c r="Y9" s="7">
        <v>1050581.7951182972</v>
      </c>
      <c r="Z9" s="7">
        <v>2601602</v>
      </c>
      <c r="AA9" s="7">
        <v>6696.2048817027662</v>
      </c>
      <c r="AB9" s="7">
        <v>0</v>
      </c>
      <c r="AC9" s="7">
        <v>80787</v>
      </c>
      <c r="AD9" s="7">
        <v>57998</v>
      </c>
      <c r="AE9" s="7">
        <v>1565</v>
      </c>
      <c r="AF9" s="7">
        <v>-164927</v>
      </c>
      <c r="AG9" s="7">
        <v>2583721.2048817025</v>
      </c>
      <c r="AH9" s="7">
        <v>3634303</v>
      </c>
    </row>
    <row r="10" spans="2:34" x14ac:dyDescent="0.4">
      <c r="B10" s="6">
        <v>4</v>
      </c>
      <c r="C10" s="5" t="s">
        <v>61</v>
      </c>
      <c r="D10" s="7">
        <v>46466.339302520275</v>
      </c>
      <c r="E10" s="7">
        <v>1243.0397355781997</v>
      </c>
      <c r="F10" s="7">
        <v>3490.6976446755798</v>
      </c>
      <c r="G10" s="7">
        <v>934808.65271420998</v>
      </c>
      <c r="H10" s="7">
        <v>7011.7013086642091</v>
      </c>
      <c r="I10" s="7">
        <v>3437.8466152450401</v>
      </c>
      <c r="J10" s="7">
        <v>1881.8754786176946</v>
      </c>
      <c r="K10" s="7">
        <v>42423.205475985225</v>
      </c>
      <c r="L10" s="7">
        <v>4049.6565149062085</v>
      </c>
      <c r="M10" s="7">
        <v>2867.5567409821024</v>
      </c>
      <c r="N10" s="7">
        <v>3202.4325709721265</v>
      </c>
      <c r="O10" s="7">
        <v>20059.891604460961</v>
      </c>
      <c r="P10" s="7">
        <v>2905.8436901551349</v>
      </c>
      <c r="Q10" s="7">
        <v>35226.82750330188</v>
      </c>
      <c r="R10" s="7">
        <v>899.55246350416508</v>
      </c>
      <c r="S10" s="7">
        <v>10672.787902171618</v>
      </c>
      <c r="T10" s="7">
        <v>9382.8138314158496</v>
      </c>
      <c r="U10" s="7">
        <v>0</v>
      </c>
      <c r="V10" s="7">
        <v>10197.775560077325</v>
      </c>
      <c r="W10" s="7">
        <v>6703</v>
      </c>
      <c r="X10" s="7">
        <v>79643.330859416048</v>
      </c>
      <c r="Y10" s="7">
        <v>1226574.8275168599</v>
      </c>
      <c r="Z10" s="7">
        <v>689685</v>
      </c>
      <c r="AA10" s="7">
        <v>7097.1724831403426</v>
      </c>
      <c r="AB10" s="7">
        <v>2595</v>
      </c>
      <c r="AC10" s="7">
        <v>66774</v>
      </c>
      <c r="AD10" s="7">
        <v>379419</v>
      </c>
      <c r="AE10" s="7">
        <v>33</v>
      </c>
      <c r="AF10" s="7">
        <v>-20366</v>
      </c>
      <c r="AG10" s="7">
        <v>1125237.1724831404</v>
      </c>
      <c r="AH10" s="7">
        <v>2351812</v>
      </c>
    </row>
    <row r="11" spans="2:34" x14ac:dyDescent="0.4">
      <c r="B11" s="6">
        <v>5</v>
      </c>
      <c r="C11" s="5" t="s">
        <v>62</v>
      </c>
      <c r="D11" s="7">
        <v>6226.6413087319979</v>
      </c>
      <c r="E11" s="7">
        <v>946.92962046139371</v>
      </c>
      <c r="F11" s="7">
        <v>14587.666466312885</v>
      </c>
      <c r="G11" s="7">
        <v>1789.5864223405013</v>
      </c>
      <c r="H11" s="7">
        <v>91340.238850707436</v>
      </c>
      <c r="I11" s="7">
        <v>13869.363713293737</v>
      </c>
      <c r="J11" s="7">
        <v>501.81844783815632</v>
      </c>
      <c r="K11" s="7">
        <v>141.74925460484172</v>
      </c>
      <c r="L11" s="7">
        <v>2919.4259231432343</v>
      </c>
      <c r="M11" s="7">
        <v>4526.7974106909833</v>
      </c>
      <c r="N11" s="7">
        <v>3201.8643973964554</v>
      </c>
      <c r="O11" s="7">
        <v>36030.996567623355</v>
      </c>
      <c r="P11" s="7">
        <v>13307.474751469041</v>
      </c>
      <c r="Q11" s="7">
        <v>377523.6071747744</v>
      </c>
      <c r="R11" s="7">
        <v>577.12548737375732</v>
      </c>
      <c r="S11" s="7">
        <v>5154.8080241689931</v>
      </c>
      <c r="T11" s="7">
        <v>1544.8272106799111</v>
      </c>
      <c r="U11" s="7">
        <v>0</v>
      </c>
      <c r="V11" s="7">
        <v>15739.444556045017</v>
      </c>
      <c r="W11" s="7">
        <v>50763</v>
      </c>
      <c r="X11" s="7">
        <v>27959.061466431514</v>
      </c>
      <c r="Y11" s="7">
        <v>668652.42705408751</v>
      </c>
      <c r="Z11" s="7">
        <v>55171</v>
      </c>
      <c r="AA11" s="7">
        <v>2100.5729459123877</v>
      </c>
      <c r="AB11" s="7">
        <v>22834</v>
      </c>
      <c r="AC11" s="7">
        <v>7927</v>
      </c>
      <c r="AD11" s="7">
        <v>36919</v>
      </c>
      <c r="AE11" s="7">
        <v>559</v>
      </c>
      <c r="AF11" s="7">
        <v>-3561</v>
      </c>
      <c r="AG11" s="7">
        <v>121949.5729459124</v>
      </c>
      <c r="AH11" s="7">
        <v>790601.99999999988</v>
      </c>
    </row>
    <row r="12" spans="2:34" x14ac:dyDescent="0.4">
      <c r="B12" s="6">
        <v>6</v>
      </c>
      <c r="C12" s="5" t="s">
        <v>63</v>
      </c>
      <c r="D12" s="7">
        <v>3786.905558800634</v>
      </c>
      <c r="E12" s="7">
        <v>19.491199309457336</v>
      </c>
      <c r="F12" s="7">
        <v>27651.55026149558</v>
      </c>
      <c r="G12" s="7">
        <v>2283.6106534734454</v>
      </c>
      <c r="H12" s="7">
        <v>2525.0481278407774</v>
      </c>
      <c r="I12" s="7">
        <v>253858.82613848589</v>
      </c>
      <c r="J12" s="7">
        <v>118604.45086605936</v>
      </c>
      <c r="K12" s="7">
        <v>1771.026043355504</v>
      </c>
      <c r="L12" s="7">
        <v>70318.041372679509</v>
      </c>
      <c r="M12" s="7">
        <v>13781.799751666758</v>
      </c>
      <c r="N12" s="7">
        <v>91.722661029645195</v>
      </c>
      <c r="O12" s="7">
        <v>17203.092261787075</v>
      </c>
      <c r="P12" s="7">
        <v>12289.857906611787</v>
      </c>
      <c r="Q12" s="7">
        <v>10561.915898863519</v>
      </c>
      <c r="R12" s="7">
        <v>279.83462000381877</v>
      </c>
      <c r="S12" s="7">
        <v>492.38345567342031</v>
      </c>
      <c r="T12" s="7">
        <v>835.14356440677386</v>
      </c>
      <c r="U12" s="7">
        <v>0</v>
      </c>
      <c r="V12" s="7">
        <v>8324.8670535904948</v>
      </c>
      <c r="W12" s="7">
        <v>75004</v>
      </c>
      <c r="X12" s="7">
        <v>32949.193084179096</v>
      </c>
      <c r="Y12" s="7">
        <v>652632.76047931274</v>
      </c>
      <c r="Z12" s="7">
        <v>-8179</v>
      </c>
      <c r="AA12" s="7">
        <v>2558.2395206874694</v>
      </c>
      <c r="AB12" s="7">
        <v>0</v>
      </c>
      <c r="AC12" s="7">
        <v>14187</v>
      </c>
      <c r="AD12" s="7">
        <v>17052</v>
      </c>
      <c r="AE12" s="7">
        <v>338</v>
      </c>
      <c r="AF12" s="7">
        <v>-12595</v>
      </c>
      <c r="AG12" s="7">
        <v>13361.239520687472</v>
      </c>
      <c r="AH12" s="7">
        <v>665994.00000000023</v>
      </c>
    </row>
    <row r="13" spans="2:34" x14ac:dyDescent="0.4">
      <c r="B13" s="6">
        <v>7</v>
      </c>
      <c r="C13" s="5" t="s">
        <v>64</v>
      </c>
      <c r="D13" s="7">
        <v>208.97776298976049</v>
      </c>
      <c r="E13" s="7">
        <v>1211.4462948296296</v>
      </c>
      <c r="F13" s="7">
        <v>5327.2216323334851</v>
      </c>
      <c r="G13" s="7">
        <v>4760.4377184072782</v>
      </c>
      <c r="H13" s="7">
        <v>632.90060117432927</v>
      </c>
      <c r="I13" s="7">
        <v>29436.183013012076</v>
      </c>
      <c r="J13" s="7">
        <v>15969.457948866853</v>
      </c>
      <c r="K13" s="7">
        <v>555.61826277453076</v>
      </c>
      <c r="L13" s="7">
        <v>1534.1518877506635</v>
      </c>
      <c r="M13" s="7">
        <v>1449.0150581685027</v>
      </c>
      <c r="N13" s="7">
        <v>2271.3238116327966</v>
      </c>
      <c r="O13" s="7">
        <v>5324.2217238484645</v>
      </c>
      <c r="P13" s="7">
        <v>707.90091300314884</v>
      </c>
      <c r="Q13" s="7">
        <v>3111.5263873840386</v>
      </c>
      <c r="R13" s="7">
        <v>464.19465236170788</v>
      </c>
      <c r="S13" s="7">
        <v>26522.759339329637</v>
      </c>
      <c r="T13" s="7">
        <v>5785.3283602662295</v>
      </c>
      <c r="U13" s="7">
        <v>0</v>
      </c>
      <c r="V13" s="7">
        <v>101706.54008073655</v>
      </c>
      <c r="W13" s="7">
        <v>81567</v>
      </c>
      <c r="X13" s="7">
        <v>2174.4566608782502</v>
      </c>
      <c r="Y13" s="7">
        <v>290720.66210974794</v>
      </c>
      <c r="Z13" s="7">
        <v>79219</v>
      </c>
      <c r="AA13" s="7">
        <v>15023.337890252073</v>
      </c>
      <c r="AB13" s="7">
        <v>0</v>
      </c>
      <c r="AC13" s="7">
        <v>5400</v>
      </c>
      <c r="AD13" s="7">
        <v>2769</v>
      </c>
      <c r="AE13" s="7">
        <v>0</v>
      </c>
      <c r="AF13" s="7">
        <v>-4411</v>
      </c>
      <c r="AG13" s="7">
        <v>98000.337890252078</v>
      </c>
      <c r="AH13" s="7">
        <v>388721</v>
      </c>
    </row>
    <row r="14" spans="2:34" x14ac:dyDescent="0.4">
      <c r="B14" s="6">
        <v>8</v>
      </c>
      <c r="C14" s="5" t="s">
        <v>65</v>
      </c>
      <c r="D14" s="7">
        <v>1769.4819935803937</v>
      </c>
      <c r="E14" s="7">
        <v>202.48739070456367</v>
      </c>
      <c r="F14" s="7">
        <v>328.58478636901327</v>
      </c>
      <c r="G14" s="7">
        <v>22252.622530084136</v>
      </c>
      <c r="H14" s="7">
        <v>766.86316589858109</v>
      </c>
      <c r="I14" s="7">
        <v>13.748972151200824</v>
      </c>
      <c r="J14" s="7">
        <v>213.23209328652888</v>
      </c>
      <c r="K14" s="7">
        <v>18094.704301542988</v>
      </c>
      <c r="L14" s="7">
        <v>846.38709028687117</v>
      </c>
      <c r="M14" s="7">
        <v>19.34894774720625</v>
      </c>
      <c r="N14" s="7">
        <v>3632.3678359870796</v>
      </c>
      <c r="O14" s="7">
        <v>118881.38297550223</v>
      </c>
      <c r="P14" s="7">
        <v>2681.8421807228779</v>
      </c>
      <c r="Q14" s="7">
        <v>3569.5321765538624</v>
      </c>
      <c r="R14" s="7">
        <v>25.748286353760758</v>
      </c>
      <c r="S14" s="7">
        <v>217.04359163530489</v>
      </c>
      <c r="T14" s="7">
        <v>1607.670421793671</v>
      </c>
      <c r="U14" s="7">
        <v>0</v>
      </c>
      <c r="V14" s="7">
        <v>5621.0019579686386</v>
      </c>
      <c r="W14" s="7">
        <v>0</v>
      </c>
      <c r="X14" s="7">
        <v>19260.405727707912</v>
      </c>
      <c r="Y14" s="7">
        <v>200004.45642587682</v>
      </c>
      <c r="Z14" s="7">
        <v>49483</v>
      </c>
      <c r="AA14" s="7">
        <v>852.54357412317916</v>
      </c>
      <c r="AB14" s="7">
        <v>0</v>
      </c>
      <c r="AC14" s="7">
        <v>10593</v>
      </c>
      <c r="AD14" s="7">
        <v>39462</v>
      </c>
      <c r="AE14" s="7">
        <v>442</v>
      </c>
      <c r="AF14" s="7">
        <v>-2778</v>
      </c>
      <c r="AG14" s="7">
        <v>98054.543574123178</v>
      </c>
      <c r="AH14" s="7">
        <v>298059</v>
      </c>
    </row>
    <row r="15" spans="2:34" x14ac:dyDescent="0.4">
      <c r="B15" s="6">
        <v>9</v>
      </c>
      <c r="C15" s="5" t="s">
        <v>66</v>
      </c>
      <c r="D15" s="7">
        <v>195607.94648633321</v>
      </c>
      <c r="E15" s="7">
        <v>19239.35985949626</v>
      </c>
      <c r="F15" s="7">
        <v>127668.97401765449</v>
      </c>
      <c r="G15" s="7">
        <v>254879.21214979986</v>
      </c>
      <c r="H15" s="7">
        <v>24490.672084880709</v>
      </c>
      <c r="I15" s="7">
        <v>27055.25553354928</v>
      </c>
      <c r="J15" s="7">
        <v>15975.019802259854</v>
      </c>
      <c r="K15" s="7">
        <v>32926.244030907204</v>
      </c>
      <c r="L15" s="7">
        <v>551051.39448040398</v>
      </c>
      <c r="M15" s="7">
        <v>34209.863084551929</v>
      </c>
      <c r="N15" s="7">
        <v>155175.18541499783</v>
      </c>
      <c r="O15" s="7">
        <v>93074.167663351414</v>
      </c>
      <c r="P15" s="7">
        <v>95097.331914662849</v>
      </c>
      <c r="Q15" s="7">
        <v>87582.835704625802</v>
      </c>
      <c r="R15" s="7">
        <v>21759.884397373859</v>
      </c>
      <c r="S15" s="7">
        <v>62413.762021509407</v>
      </c>
      <c r="T15" s="7">
        <v>133797.81032334163</v>
      </c>
      <c r="U15" s="7">
        <v>0</v>
      </c>
      <c r="V15" s="7">
        <v>109099.81083853707</v>
      </c>
      <c r="W15" s="7">
        <v>700</v>
      </c>
      <c r="X15" s="7">
        <v>106342.29441837712</v>
      </c>
      <c r="Y15" s="7">
        <v>2148147.0242266138</v>
      </c>
      <c r="Z15" s="7">
        <v>155010</v>
      </c>
      <c r="AA15" s="7">
        <v>23547.975773386315</v>
      </c>
      <c r="AB15" s="7">
        <v>0</v>
      </c>
      <c r="AC15" s="7">
        <v>58739</v>
      </c>
      <c r="AD15" s="7">
        <v>68324</v>
      </c>
      <c r="AE15" s="7">
        <v>7035</v>
      </c>
      <c r="AF15" s="7">
        <v>-211722</v>
      </c>
      <c r="AG15" s="7">
        <v>100933.97577338631</v>
      </c>
      <c r="AH15" s="7">
        <v>2249081</v>
      </c>
    </row>
    <row r="16" spans="2:34" x14ac:dyDescent="0.4">
      <c r="B16" s="6">
        <v>10</v>
      </c>
      <c r="C16" s="5" t="s">
        <v>67</v>
      </c>
      <c r="D16" s="7">
        <v>3529.7451635463071</v>
      </c>
      <c r="E16" s="7">
        <v>230.67647985936068</v>
      </c>
      <c r="F16" s="7">
        <v>37727.518875247006</v>
      </c>
      <c r="G16" s="7">
        <v>49.145311100089145</v>
      </c>
      <c r="H16" s="7">
        <v>1427.3071841518652</v>
      </c>
      <c r="I16" s="7">
        <v>626.53265333560807</v>
      </c>
      <c r="J16" s="7">
        <v>44.55884130737622</v>
      </c>
      <c r="K16" s="7">
        <v>2213.1367177305187</v>
      </c>
      <c r="L16" s="7">
        <v>9497.6361748546205</v>
      </c>
      <c r="M16" s="7">
        <v>40799.755027957261</v>
      </c>
      <c r="N16" s="7">
        <v>27675.863411068342</v>
      </c>
      <c r="O16" s="7">
        <v>42604.464340227838</v>
      </c>
      <c r="P16" s="7">
        <v>2688.4176574198877</v>
      </c>
      <c r="Q16" s="7">
        <v>288368.35564641777</v>
      </c>
      <c r="R16" s="7">
        <v>1038.0040142311443</v>
      </c>
      <c r="S16" s="7">
        <v>1018.783332071707</v>
      </c>
      <c r="T16" s="7">
        <v>296.30096678232201</v>
      </c>
      <c r="U16" s="7">
        <v>0</v>
      </c>
      <c r="V16" s="7">
        <v>6205.3807768830902</v>
      </c>
      <c r="W16" s="7">
        <v>1536</v>
      </c>
      <c r="X16" s="7">
        <v>20625.363408243804</v>
      </c>
      <c r="Y16" s="7">
        <v>488202.94598243595</v>
      </c>
      <c r="Z16" s="7">
        <v>-16858</v>
      </c>
      <c r="AA16" s="7">
        <v>293.05401756409719</v>
      </c>
      <c r="AB16" s="7">
        <v>0</v>
      </c>
      <c r="AC16" s="7">
        <v>14417</v>
      </c>
      <c r="AD16" s="7">
        <v>47591</v>
      </c>
      <c r="AE16" s="7">
        <v>947</v>
      </c>
      <c r="AF16" s="7">
        <v>-5661</v>
      </c>
      <c r="AG16" s="7">
        <v>40729.054017564093</v>
      </c>
      <c r="AH16" s="7">
        <v>528932</v>
      </c>
    </row>
    <row r="17" spans="2:34" x14ac:dyDescent="0.4">
      <c r="B17" s="6">
        <v>11</v>
      </c>
      <c r="C17" s="5" t="s">
        <v>68</v>
      </c>
      <c r="D17" s="7">
        <v>7207.8873269830219</v>
      </c>
      <c r="E17" s="7">
        <v>6020.3616321753107</v>
      </c>
      <c r="F17" s="7">
        <v>28896.400250366907</v>
      </c>
      <c r="G17" s="7">
        <v>9572.4371173459294</v>
      </c>
      <c r="H17" s="7">
        <v>34133.396263251314</v>
      </c>
      <c r="I17" s="7">
        <v>1184.9936154179015</v>
      </c>
      <c r="J17" s="7">
        <v>2002.8404057841985</v>
      </c>
      <c r="K17" s="7">
        <v>5129.621608155453</v>
      </c>
      <c r="L17" s="7">
        <v>24083.001590778906</v>
      </c>
      <c r="M17" s="7">
        <v>14056.152408595177</v>
      </c>
      <c r="N17" s="7">
        <v>2191524.7679485166</v>
      </c>
      <c r="O17" s="7">
        <v>847584.88699594734</v>
      </c>
      <c r="P17" s="7">
        <v>19204.35110004395</v>
      </c>
      <c r="Q17" s="7">
        <v>504640.76156054507</v>
      </c>
      <c r="R17" s="7">
        <v>680.30784961264305</v>
      </c>
      <c r="S17" s="7">
        <v>11520.355687091078</v>
      </c>
      <c r="T17" s="7">
        <v>3215.1091547744268</v>
      </c>
      <c r="U17" s="7">
        <v>0</v>
      </c>
      <c r="V17" s="7">
        <v>10173.778306656528</v>
      </c>
      <c r="W17" s="7">
        <v>1193</v>
      </c>
      <c r="X17" s="7">
        <v>141562.02694946679</v>
      </c>
      <c r="Y17" s="7">
        <v>3863586.437771508</v>
      </c>
      <c r="Z17" s="7">
        <v>17317</v>
      </c>
      <c r="AA17" s="7">
        <v>2140.5622284914375</v>
      </c>
      <c r="AB17" s="7">
        <v>-104015</v>
      </c>
      <c r="AC17" s="7">
        <v>51369</v>
      </c>
      <c r="AD17" s="7">
        <v>202349</v>
      </c>
      <c r="AE17" s="7">
        <v>1172</v>
      </c>
      <c r="AF17" s="7">
        <v>-201088</v>
      </c>
      <c r="AG17" s="7">
        <v>-30755.437771508557</v>
      </c>
      <c r="AH17" s="7">
        <v>3832830.9999999995</v>
      </c>
    </row>
    <row r="18" spans="2:34" x14ac:dyDescent="0.4">
      <c r="B18" s="6">
        <v>12</v>
      </c>
      <c r="C18" s="5" t="s">
        <v>69</v>
      </c>
      <c r="D18" s="7">
        <v>31214.234699768727</v>
      </c>
      <c r="E18" s="7">
        <v>12638.88221909138</v>
      </c>
      <c r="F18" s="7">
        <v>18782.978388907028</v>
      </c>
      <c r="G18" s="7">
        <v>13587.081315013767</v>
      </c>
      <c r="H18" s="7">
        <v>4458.6582875852582</v>
      </c>
      <c r="I18" s="7">
        <v>2571.9085030973865</v>
      </c>
      <c r="J18" s="7">
        <v>4957.544757039027</v>
      </c>
      <c r="K18" s="7">
        <v>4092.9759891808958</v>
      </c>
      <c r="L18" s="7">
        <v>24521.761604607836</v>
      </c>
      <c r="M18" s="7">
        <v>8422.4184494198962</v>
      </c>
      <c r="N18" s="7">
        <v>38907.914624432691</v>
      </c>
      <c r="O18" s="7">
        <v>1215703.8553317643</v>
      </c>
      <c r="P18" s="7">
        <v>1814.2389817659227</v>
      </c>
      <c r="Q18" s="7">
        <v>303189.18443092937</v>
      </c>
      <c r="R18" s="7">
        <v>35779.257457623484</v>
      </c>
      <c r="S18" s="7">
        <v>36537.608381416358</v>
      </c>
      <c r="T18" s="7">
        <v>125630.79822867672</v>
      </c>
      <c r="U18" s="7">
        <v>0</v>
      </c>
      <c r="V18" s="7">
        <v>47750.771436254166</v>
      </c>
      <c r="W18" s="7">
        <v>14712</v>
      </c>
      <c r="X18" s="7">
        <v>139008.27667237975</v>
      </c>
      <c r="Y18" s="7">
        <v>2084282.3497589543</v>
      </c>
      <c r="Z18" s="7">
        <v>358274</v>
      </c>
      <c r="AA18" s="7">
        <v>63931.650241045936</v>
      </c>
      <c r="AB18" s="7">
        <v>1640936</v>
      </c>
      <c r="AC18" s="7">
        <v>196385</v>
      </c>
      <c r="AD18" s="7">
        <v>384169</v>
      </c>
      <c r="AE18" s="7">
        <v>29553</v>
      </c>
      <c r="AF18" s="7">
        <v>-162255</v>
      </c>
      <c r="AG18" s="7">
        <v>2510993.6502410462</v>
      </c>
      <c r="AH18" s="7">
        <v>4595276</v>
      </c>
    </row>
    <row r="19" spans="2:34" x14ac:dyDescent="0.4">
      <c r="B19" s="6">
        <v>13</v>
      </c>
      <c r="C19" s="5" t="s">
        <v>70</v>
      </c>
      <c r="D19" s="7">
        <v>6850.5094006220761</v>
      </c>
      <c r="E19" s="7">
        <v>302.3177829422857</v>
      </c>
      <c r="F19" s="7">
        <v>8635.5031708245733</v>
      </c>
      <c r="G19" s="7">
        <v>3973.4344306468979</v>
      </c>
      <c r="H19" s="7">
        <v>3495.6607076480536</v>
      </c>
      <c r="I19" s="7">
        <v>77.12446602139191</v>
      </c>
      <c r="J19" s="7">
        <v>1138.1326662154941</v>
      </c>
      <c r="K19" s="7">
        <v>5168.9185166438629</v>
      </c>
      <c r="L19" s="7">
        <v>10762.532782134469</v>
      </c>
      <c r="M19" s="7">
        <v>225.1084599384703</v>
      </c>
      <c r="N19" s="7">
        <v>1604.7005754145571</v>
      </c>
      <c r="O19" s="7">
        <v>45234.55620093074</v>
      </c>
      <c r="P19" s="7">
        <v>12469.878439861666</v>
      </c>
      <c r="Q19" s="7">
        <v>28785.654872155832</v>
      </c>
      <c r="R19" s="7">
        <v>190.79503582077075</v>
      </c>
      <c r="S19" s="7">
        <v>3524.8408656187262</v>
      </c>
      <c r="T19" s="7">
        <v>746.85488661745944</v>
      </c>
      <c r="U19" s="7">
        <v>0</v>
      </c>
      <c r="V19" s="7">
        <v>24676.73789544922</v>
      </c>
      <c r="W19" s="7">
        <v>14540</v>
      </c>
      <c r="X19" s="7">
        <v>6833.0159462027495</v>
      </c>
      <c r="Y19" s="7">
        <v>179236.27710170927</v>
      </c>
      <c r="Z19" s="7">
        <v>76088</v>
      </c>
      <c r="AA19" s="7">
        <v>2134.7228982907036</v>
      </c>
      <c r="AB19" s="7">
        <v>3848</v>
      </c>
      <c r="AC19" s="7">
        <v>9701</v>
      </c>
      <c r="AD19" s="7">
        <v>95284</v>
      </c>
      <c r="AE19" s="7">
        <v>198</v>
      </c>
      <c r="AF19" s="7">
        <v>-3911</v>
      </c>
      <c r="AG19" s="7">
        <v>183342.7228982907</v>
      </c>
      <c r="AH19" s="7">
        <v>362579</v>
      </c>
    </row>
    <row r="20" spans="2:34" x14ac:dyDescent="0.4">
      <c r="B20" s="6">
        <v>14</v>
      </c>
      <c r="C20" s="5" t="s">
        <v>71</v>
      </c>
      <c r="D20" s="7">
        <v>16962</v>
      </c>
      <c r="E20" s="7">
        <v>6491</v>
      </c>
      <c r="F20" s="7">
        <v>7091</v>
      </c>
      <c r="G20" s="7">
        <v>4180</v>
      </c>
      <c r="H20" s="7">
        <v>2461</v>
      </c>
      <c r="I20" s="7">
        <v>1312</v>
      </c>
      <c r="J20" s="7">
        <v>876</v>
      </c>
      <c r="K20" s="7">
        <v>934</v>
      </c>
      <c r="L20" s="7">
        <v>10111</v>
      </c>
      <c r="M20" s="7">
        <v>4426</v>
      </c>
      <c r="N20" s="7">
        <v>9312</v>
      </c>
      <c r="O20" s="7">
        <v>12536</v>
      </c>
      <c r="P20" s="7">
        <v>805</v>
      </c>
      <c r="Q20" s="7">
        <v>3046</v>
      </c>
      <c r="R20" s="7">
        <v>25653</v>
      </c>
      <c r="S20" s="7">
        <v>125190</v>
      </c>
      <c r="T20" s="7">
        <v>13991</v>
      </c>
      <c r="U20" s="7">
        <v>0</v>
      </c>
      <c r="V20" s="7">
        <v>31466</v>
      </c>
      <c r="W20" s="7">
        <v>0</v>
      </c>
      <c r="X20" s="7">
        <v>16070</v>
      </c>
      <c r="Y20" s="7">
        <v>292913</v>
      </c>
      <c r="Z20" s="7">
        <v>0</v>
      </c>
      <c r="AA20" s="7">
        <v>6225</v>
      </c>
      <c r="AB20" s="7">
        <v>2876640</v>
      </c>
      <c r="AC20" s="7">
        <v>0</v>
      </c>
      <c r="AD20" s="7">
        <v>132</v>
      </c>
      <c r="AE20" s="7">
        <v>5753</v>
      </c>
      <c r="AF20" s="7">
        <v>-171</v>
      </c>
      <c r="AG20" s="7">
        <v>2888579</v>
      </c>
      <c r="AH20" s="7">
        <v>3181492</v>
      </c>
    </row>
    <row r="21" spans="2:34" x14ac:dyDescent="0.4">
      <c r="B21" s="6">
        <v>15</v>
      </c>
      <c r="C21" s="5" t="s">
        <v>72</v>
      </c>
      <c r="D21" s="7">
        <v>6201.7518814237019</v>
      </c>
      <c r="E21" s="7">
        <v>21439.455584164971</v>
      </c>
      <c r="F21" s="7">
        <v>19232.990584125426</v>
      </c>
      <c r="G21" s="7">
        <v>25137.360397287994</v>
      </c>
      <c r="H21" s="7">
        <v>5773.7777168933262</v>
      </c>
      <c r="I21" s="7">
        <v>33178.111954454915</v>
      </c>
      <c r="J21" s="7">
        <v>2282.3323925744066</v>
      </c>
      <c r="K21" s="7">
        <v>3558.6332023125046</v>
      </c>
      <c r="L21" s="7">
        <v>64076.178440652533</v>
      </c>
      <c r="M21" s="7">
        <v>23393.486582887152</v>
      </c>
      <c r="N21" s="7">
        <v>67485.642225011616</v>
      </c>
      <c r="O21" s="7">
        <v>44567.011623532228</v>
      </c>
      <c r="P21" s="7">
        <v>3648.3679252424299</v>
      </c>
      <c r="Q21" s="7">
        <v>8844.831924266271</v>
      </c>
      <c r="R21" s="7">
        <v>8347.7508182681977</v>
      </c>
      <c r="S21" s="7">
        <v>31422.819962919486</v>
      </c>
      <c r="T21" s="7">
        <v>26839.947220712664</v>
      </c>
      <c r="U21" s="7">
        <v>0</v>
      </c>
      <c r="V21" s="7">
        <v>53710.054116987776</v>
      </c>
      <c r="W21" s="7">
        <v>0</v>
      </c>
      <c r="X21" s="7">
        <v>9818.8510972194126</v>
      </c>
      <c r="Y21" s="7">
        <v>458959.35565093701</v>
      </c>
      <c r="Z21" s="7">
        <v>175131</v>
      </c>
      <c r="AA21" s="7">
        <v>26080.64434906299</v>
      </c>
      <c r="AB21" s="7">
        <v>0</v>
      </c>
      <c r="AC21" s="7">
        <v>1</v>
      </c>
      <c r="AD21" s="7">
        <v>759</v>
      </c>
      <c r="AE21" s="7">
        <v>3949</v>
      </c>
      <c r="AF21" s="7">
        <v>-794</v>
      </c>
      <c r="AG21" s="7">
        <v>205126.64434906299</v>
      </c>
      <c r="AH21" s="7">
        <v>664086</v>
      </c>
    </row>
    <row r="22" spans="2:34" x14ac:dyDescent="0.4">
      <c r="B22" s="6">
        <v>16</v>
      </c>
      <c r="C22" s="5" t="s">
        <v>48</v>
      </c>
      <c r="D22" s="7">
        <v>72227.39142877479</v>
      </c>
      <c r="E22" s="7">
        <v>12082.193037856698</v>
      </c>
      <c r="F22" s="7">
        <v>142752.62923440375</v>
      </c>
      <c r="G22" s="7">
        <v>112581.59560547327</v>
      </c>
      <c r="H22" s="7">
        <v>45887.49309626811</v>
      </c>
      <c r="I22" s="7">
        <v>26894.798720146064</v>
      </c>
      <c r="J22" s="7">
        <v>22903.990233882912</v>
      </c>
      <c r="K22" s="7">
        <v>16965.931225927889</v>
      </c>
      <c r="L22" s="7">
        <v>89826.850009207992</v>
      </c>
      <c r="M22" s="7">
        <v>29674.488417706001</v>
      </c>
      <c r="N22" s="7">
        <v>115894.34194515654</v>
      </c>
      <c r="O22" s="7">
        <v>216740.14068112001</v>
      </c>
      <c r="P22" s="7">
        <v>24908.235803597556</v>
      </c>
      <c r="Q22" s="7">
        <v>203639.80362693072</v>
      </c>
      <c r="R22" s="7">
        <v>15076.847165464733</v>
      </c>
      <c r="S22" s="7">
        <v>328621.02773355809</v>
      </c>
      <c r="T22" s="7">
        <v>65622.762741201281</v>
      </c>
      <c r="U22" s="7">
        <v>0</v>
      </c>
      <c r="V22" s="7">
        <v>153169.33120965856</v>
      </c>
      <c r="W22" s="7">
        <v>66373</v>
      </c>
      <c r="X22" s="7">
        <v>105263.79209491346</v>
      </c>
      <c r="Y22" s="7">
        <v>1867106.6440112486</v>
      </c>
      <c r="Z22" s="7">
        <v>2297647</v>
      </c>
      <c r="AA22" s="7">
        <v>71715.355988751573</v>
      </c>
      <c r="AB22" s="7">
        <v>158330</v>
      </c>
      <c r="AC22" s="7">
        <v>22902</v>
      </c>
      <c r="AD22" s="7">
        <v>63354</v>
      </c>
      <c r="AE22" s="7">
        <v>1122</v>
      </c>
      <c r="AF22" s="7">
        <v>-13497</v>
      </c>
      <c r="AG22" s="7">
        <v>2601573.3559887516</v>
      </c>
      <c r="AH22" s="7">
        <v>4468680</v>
      </c>
    </row>
    <row r="23" spans="2:34" x14ac:dyDescent="0.4">
      <c r="B23" s="6">
        <v>17</v>
      </c>
      <c r="C23" s="5" t="s">
        <v>73</v>
      </c>
      <c r="D23" s="7">
        <v>26590.75671138096</v>
      </c>
      <c r="E23" s="7">
        <v>9175.8189664230413</v>
      </c>
      <c r="F23" s="7">
        <v>66858.02195907585</v>
      </c>
      <c r="G23" s="7">
        <v>30932.847530394836</v>
      </c>
      <c r="H23" s="7">
        <v>20792.242655922884</v>
      </c>
      <c r="I23" s="7">
        <v>20710.143994866121</v>
      </c>
      <c r="J23" s="7">
        <v>15930.24425461049</v>
      </c>
      <c r="K23" s="7">
        <v>4206.2489896633269</v>
      </c>
      <c r="L23" s="7">
        <v>66314.182844669704</v>
      </c>
      <c r="M23" s="7">
        <v>29218.407100432607</v>
      </c>
      <c r="N23" s="7">
        <v>78435.268264299782</v>
      </c>
      <c r="O23" s="7">
        <v>99640.045366573991</v>
      </c>
      <c r="P23" s="7">
        <v>12425.989081472058</v>
      </c>
      <c r="Q23" s="7">
        <v>146033.97152867299</v>
      </c>
      <c r="R23" s="7">
        <v>23956.787748516836</v>
      </c>
      <c r="S23" s="7">
        <v>139347.77768186908</v>
      </c>
      <c r="T23" s="7">
        <v>101720.76503698448</v>
      </c>
      <c r="U23" s="7">
        <v>0</v>
      </c>
      <c r="V23" s="7">
        <v>83032.140650615009</v>
      </c>
      <c r="W23" s="7">
        <v>6585</v>
      </c>
      <c r="X23" s="7">
        <v>73021.248149081293</v>
      </c>
      <c r="Y23" s="7">
        <v>1054927.9085155253</v>
      </c>
      <c r="Z23" s="7">
        <v>488776</v>
      </c>
      <c r="AA23" s="7">
        <v>50903.091484474651</v>
      </c>
      <c r="AB23" s="7">
        <v>14196</v>
      </c>
      <c r="AC23" s="7">
        <v>8108</v>
      </c>
      <c r="AD23" s="7">
        <v>244503</v>
      </c>
      <c r="AE23" s="7">
        <v>7216</v>
      </c>
      <c r="AF23" s="7">
        <v>-58829</v>
      </c>
      <c r="AG23" s="7">
        <v>754873.0914844746</v>
      </c>
      <c r="AH23" s="7">
        <v>1809801</v>
      </c>
    </row>
    <row r="24" spans="2:34" x14ac:dyDescent="0.4">
      <c r="B24" s="6">
        <v>18</v>
      </c>
      <c r="C24" s="5" t="s">
        <v>74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750777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750777</v>
      </c>
      <c r="AH24" s="7">
        <v>750777</v>
      </c>
    </row>
    <row r="25" spans="2:34" x14ac:dyDescent="0.4">
      <c r="B25" s="6">
        <v>19</v>
      </c>
      <c r="C25" s="5" t="s">
        <v>75</v>
      </c>
      <c r="D25" s="7">
        <v>8332.6063387116264</v>
      </c>
      <c r="E25" s="7">
        <v>7215.505665455129</v>
      </c>
      <c r="F25" s="7">
        <v>42428.378485619156</v>
      </c>
      <c r="G25" s="7">
        <v>20338.614786335118</v>
      </c>
      <c r="H25" s="7">
        <v>9844.5008874693394</v>
      </c>
      <c r="I25" s="7">
        <v>7038.3464700638688</v>
      </c>
      <c r="J25" s="7">
        <v>12673.854949887074</v>
      </c>
      <c r="K25" s="7">
        <v>4458.2774768077315</v>
      </c>
      <c r="L25" s="7">
        <v>59382.112399601858</v>
      </c>
      <c r="M25" s="7">
        <v>6903.8816541840988</v>
      </c>
      <c r="N25" s="7">
        <v>29137.510907794705</v>
      </c>
      <c r="O25" s="7">
        <v>92305.461499874029</v>
      </c>
      <c r="P25" s="7">
        <v>7188.4504175229722</v>
      </c>
      <c r="Q25" s="7">
        <v>49754.82517814351</v>
      </c>
      <c r="R25" s="7">
        <v>13074.571320109229</v>
      </c>
      <c r="S25" s="7">
        <v>174312.02736523855</v>
      </c>
      <c r="T25" s="7">
        <v>26862.970357055296</v>
      </c>
      <c r="U25" s="7">
        <v>0</v>
      </c>
      <c r="V25" s="7">
        <v>164150.9132370204</v>
      </c>
      <c r="W25" s="7">
        <v>0</v>
      </c>
      <c r="X25" s="7">
        <v>49918.019934448159</v>
      </c>
      <c r="Y25" s="7">
        <v>785320.8293313419</v>
      </c>
      <c r="Z25" s="7">
        <v>1442232</v>
      </c>
      <c r="AA25" s="7">
        <v>617773.1706686581</v>
      </c>
      <c r="AB25" s="7">
        <v>0</v>
      </c>
      <c r="AC25" s="7">
        <v>0</v>
      </c>
      <c r="AD25" s="7">
        <v>3367</v>
      </c>
      <c r="AE25" s="7">
        <v>341</v>
      </c>
      <c r="AF25" s="7">
        <v>-6578</v>
      </c>
      <c r="AG25" s="7">
        <v>2057135.1706686581</v>
      </c>
      <c r="AH25" s="7">
        <v>2842456</v>
      </c>
    </row>
    <row r="26" spans="2:34" x14ac:dyDescent="0.4">
      <c r="B26" s="6">
        <v>20</v>
      </c>
      <c r="C26" s="5" t="s">
        <v>76</v>
      </c>
      <c r="D26" s="7">
        <v>862</v>
      </c>
      <c r="E26" s="7">
        <v>9933</v>
      </c>
      <c r="F26" s="7">
        <v>2687</v>
      </c>
      <c r="G26" s="7">
        <v>25097</v>
      </c>
      <c r="H26" s="7">
        <v>3504</v>
      </c>
      <c r="I26" s="7">
        <v>9416</v>
      </c>
      <c r="J26" s="7">
        <v>1421</v>
      </c>
      <c r="K26" s="7">
        <v>2816</v>
      </c>
      <c r="L26" s="7">
        <v>23019</v>
      </c>
      <c r="M26" s="7">
        <v>4476</v>
      </c>
      <c r="N26" s="7">
        <v>27498</v>
      </c>
      <c r="O26" s="7">
        <v>62419</v>
      </c>
      <c r="P26" s="7">
        <v>9799</v>
      </c>
      <c r="Q26" s="7">
        <v>15815</v>
      </c>
      <c r="R26" s="7">
        <v>4594</v>
      </c>
      <c r="S26" s="7">
        <v>102984</v>
      </c>
      <c r="T26" s="7">
        <v>13762</v>
      </c>
      <c r="U26" s="7">
        <v>0</v>
      </c>
      <c r="V26" s="7">
        <v>10712</v>
      </c>
      <c r="W26" s="7">
        <v>0</v>
      </c>
      <c r="X26" s="7">
        <v>821</v>
      </c>
      <c r="Y26" s="7">
        <v>331635</v>
      </c>
      <c r="Z26" s="7">
        <v>0</v>
      </c>
      <c r="AA26" s="7">
        <v>4642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4642</v>
      </c>
      <c r="AH26" s="7">
        <v>336277</v>
      </c>
    </row>
    <row r="27" spans="2:34" x14ac:dyDescent="0.4">
      <c r="B27" s="51">
        <v>21</v>
      </c>
      <c r="C27" s="52" t="s">
        <v>77</v>
      </c>
      <c r="D27" s="54">
        <v>40279.906177939018</v>
      </c>
      <c r="E27" s="54">
        <v>12406.692166204761</v>
      </c>
      <c r="F27" s="54">
        <v>122775.28293833134</v>
      </c>
      <c r="G27" s="54">
        <v>44417.596840360595</v>
      </c>
      <c r="H27" s="54">
        <v>23775.157083767841</v>
      </c>
      <c r="I27" s="54">
        <v>18525.834456180706</v>
      </c>
      <c r="J27" s="54">
        <v>11929.416877847838</v>
      </c>
      <c r="K27" s="54">
        <v>3593.0916460381359</v>
      </c>
      <c r="L27" s="54">
        <v>98342.339247159369</v>
      </c>
      <c r="M27" s="54">
        <v>28238.982545494808</v>
      </c>
      <c r="N27" s="54">
        <v>76858.771566182841</v>
      </c>
      <c r="O27" s="54">
        <v>164678.75319539805</v>
      </c>
      <c r="P27" s="54">
        <v>19909.46314488403</v>
      </c>
      <c r="Q27" s="54">
        <v>69951.846776808525</v>
      </c>
      <c r="R27" s="54">
        <v>12556.236780887153</v>
      </c>
      <c r="S27" s="54">
        <v>121404.97546268732</v>
      </c>
      <c r="T27" s="54">
        <v>90028.996935942909</v>
      </c>
      <c r="U27" s="54">
        <v>0</v>
      </c>
      <c r="V27" s="54">
        <v>82422.025982345513</v>
      </c>
      <c r="W27" s="54">
        <v>16341</v>
      </c>
      <c r="X27" s="54">
        <v>22988.761408020102</v>
      </c>
      <c r="Y27" s="54">
        <v>1081425.1312324808</v>
      </c>
      <c r="Z27" s="54">
        <v>-208075</v>
      </c>
      <c r="AA27" s="54">
        <v>9663.8687675191868</v>
      </c>
      <c r="AB27" s="54">
        <v>27112</v>
      </c>
      <c r="AC27" s="54">
        <v>3858</v>
      </c>
      <c r="AD27" s="54">
        <v>22991</v>
      </c>
      <c r="AE27" s="54">
        <v>57497</v>
      </c>
      <c r="AF27" s="54">
        <v>-41388</v>
      </c>
      <c r="AG27" s="54">
        <v>-128341.13123248081</v>
      </c>
      <c r="AH27" s="54">
        <v>953083.99999999988</v>
      </c>
    </row>
    <row r="28" spans="2:34" x14ac:dyDescent="0.4">
      <c r="B28" s="6"/>
      <c r="C28" s="5" t="s">
        <v>160</v>
      </c>
      <c r="D28" s="7">
        <v>1076941</v>
      </c>
      <c r="E28" s="7">
        <v>138593</v>
      </c>
      <c r="F28" s="7">
        <v>2740647.9999999995</v>
      </c>
      <c r="G28" s="7">
        <v>1857068</v>
      </c>
      <c r="H28" s="7">
        <v>623924</v>
      </c>
      <c r="I28" s="7">
        <v>510546.99999999988</v>
      </c>
      <c r="J28" s="7">
        <v>230957.00000000006</v>
      </c>
      <c r="K28" s="7">
        <v>219707.00000000006</v>
      </c>
      <c r="L28" s="7">
        <v>1535391</v>
      </c>
      <c r="M28" s="7">
        <v>318513.99999999994</v>
      </c>
      <c r="N28" s="7">
        <v>3017665</v>
      </c>
      <c r="O28" s="7">
        <v>3149781</v>
      </c>
      <c r="P28" s="7">
        <v>258428.00000000003</v>
      </c>
      <c r="Q28" s="7">
        <v>2221467</v>
      </c>
      <c r="R28" s="7">
        <v>254265.00000000003</v>
      </c>
      <c r="S28" s="7">
        <v>1208967</v>
      </c>
      <c r="T28" s="7">
        <v>639639</v>
      </c>
      <c r="U28" s="7">
        <v>0</v>
      </c>
      <c r="V28" s="7">
        <v>1238481</v>
      </c>
      <c r="W28" s="7">
        <v>336277</v>
      </c>
      <c r="X28" s="7">
        <v>923502</v>
      </c>
      <c r="Y28" s="7">
        <v>22500762</v>
      </c>
      <c r="Z28" s="47"/>
      <c r="AA28" s="47"/>
      <c r="AB28" s="47"/>
      <c r="AC28" s="47"/>
      <c r="AD28" s="47"/>
      <c r="AE28" s="47"/>
      <c r="AF28" s="47"/>
      <c r="AG28" s="47"/>
      <c r="AH28" s="47"/>
    </row>
    <row r="29" spans="2:34" x14ac:dyDescent="0.4">
      <c r="B29" s="6"/>
      <c r="C29" s="5" t="s">
        <v>161</v>
      </c>
      <c r="D29" s="7">
        <v>2073115</v>
      </c>
      <c r="E29" s="7">
        <v>241353</v>
      </c>
      <c r="F29" s="7">
        <v>893655</v>
      </c>
      <c r="G29" s="7">
        <v>494744</v>
      </c>
      <c r="H29" s="7">
        <v>166678</v>
      </c>
      <c r="I29" s="7">
        <v>155447</v>
      </c>
      <c r="J29" s="7">
        <v>157764</v>
      </c>
      <c r="K29" s="7">
        <v>78352</v>
      </c>
      <c r="L29" s="7">
        <v>713690</v>
      </c>
      <c r="M29" s="7">
        <v>210418</v>
      </c>
      <c r="N29" s="7">
        <v>815166</v>
      </c>
      <c r="O29" s="7">
        <v>1445495</v>
      </c>
      <c r="P29" s="7">
        <v>104151</v>
      </c>
      <c r="Q29" s="7">
        <v>960025</v>
      </c>
      <c r="R29" s="7">
        <v>409821</v>
      </c>
      <c r="S29" s="7">
        <v>3259713</v>
      </c>
      <c r="T29" s="7">
        <v>1170162</v>
      </c>
      <c r="U29" s="7">
        <v>750777</v>
      </c>
      <c r="V29" s="7">
        <v>1603975</v>
      </c>
      <c r="W29" s="7">
        <v>0</v>
      </c>
      <c r="X29" s="7">
        <v>29582</v>
      </c>
      <c r="Y29" s="7">
        <v>15734083</v>
      </c>
      <c r="Z29" s="47"/>
      <c r="AA29" s="47"/>
      <c r="AB29" s="47"/>
      <c r="AC29" s="47"/>
      <c r="AD29" s="47"/>
      <c r="AE29" s="47"/>
      <c r="AF29" s="47"/>
      <c r="AG29" s="47"/>
      <c r="AH29" s="47"/>
    </row>
    <row r="30" spans="2:34" ht="19.5" thickBot="1" x14ac:dyDescent="0.45">
      <c r="B30" s="11"/>
      <c r="C30" s="12" t="s">
        <v>162</v>
      </c>
      <c r="D30" s="21">
        <v>3150056</v>
      </c>
      <c r="E30" s="21">
        <v>379946</v>
      </c>
      <c r="F30" s="21">
        <v>3634303</v>
      </c>
      <c r="G30" s="21">
        <v>2351812</v>
      </c>
      <c r="H30" s="21">
        <v>790602</v>
      </c>
      <c r="I30" s="21">
        <v>665994</v>
      </c>
      <c r="J30" s="21">
        <v>388721</v>
      </c>
      <c r="K30" s="21">
        <v>298059</v>
      </c>
      <c r="L30" s="21">
        <v>2249081</v>
      </c>
      <c r="M30" s="21">
        <v>528932</v>
      </c>
      <c r="N30" s="21">
        <v>3832831</v>
      </c>
      <c r="O30" s="21">
        <v>4595276</v>
      </c>
      <c r="P30" s="21">
        <v>362579</v>
      </c>
      <c r="Q30" s="21">
        <v>3181492</v>
      </c>
      <c r="R30" s="21">
        <v>664086</v>
      </c>
      <c r="S30" s="21">
        <v>4468680</v>
      </c>
      <c r="T30" s="21">
        <v>1809801</v>
      </c>
      <c r="U30" s="21">
        <v>818286</v>
      </c>
      <c r="V30" s="21">
        <v>2842456</v>
      </c>
      <c r="W30" s="21">
        <v>336277</v>
      </c>
      <c r="X30" s="21">
        <v>953084</v>
      </c>
      <c r="Y30" s="21">
        <v>38302354</v>
      </c>
      <c r="Z30" s="47"/>
      <c r="AA30" s="47"/>
      <c r="AB30" s="47"/>
      <c r="AC30" s="47"/>
      <c r="AD30" s="47"/>
      <c r="AE30" s="47"/>
      <c r="AF30" s="47"/>
      <c r="AG30" s="47"/>
      <c r="AH30" s="47"/>
    </row>
    <row r="31" spans="2:34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2:AH31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34" width="11.875" customWidth="1"/>
  </cols>
  <sheetData>
    <row r="2" spans="2:34" x14ac:dyDescent="0.4">
      <c r="B2" t="s">
        <v>184</v>
      </c>
    </row>
    <row r="3" spans="2:34" x14ac:dyDescent="0.4">
      <c r="B3" t="s">
        <v>180</v>
      </c>
    </row>
    <row r="4" spans="2:34" ht="19.5" thickBot="1" x14ac:dyDescent="0.45"/>
    <row r="5" spans="2:34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2:34" s="19" customFormat="1" ht="75" x14ac:dyDescent="0.4">
      <c r="B6" s="48"/>
      <c r="C6" s="48"/>
      <c r="D6" s="49" t="s">
        <v>137</v>
      </c>
      <c r="E6" s="49" t="s">
        <v>59</v>
      </c>
      <c r="F6" s="49" t="s">
        <v>60</v>
      </c>
      <c r="G6" s="49" t="s">
        <v>138</v>
      </c>
      <c r="H6" s="49" t="s">
        <v>139</v>
      </c>
      <c r="I6" s="49" t="s">
        <v>140</v>
      </c>
      <c r="J6" s="49" t="s">
        <v>141</v>
      </c>
      <c r="K6" s="49" t="s">
        <v>142</v>
      </c>
      <c r="L6" s="49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50" t="s">
        <v>150</v>
      </c>
      <c r="Z6" s="53" t="s">
        <v>151</v>
      </c>
      <c r="AA6" s="53" t="s">
        <v>152</v>
      </c>
      <c r="AB6" s="53" t="s">
        <v>153</v>
      </c>
      <c r="AC6" s="53" t="s">
        <v>154</v>
      </c>
      <c r="AD6" s="53" t="s">
        <v>156</v>
      </c>
      <c r="AE6" s="53" t="s">
        <v>163</v>
      </c>
      <c r="AF6" s="53" t="s">
        <v>157</v>
      </c>
      <c r="AG6" s="53" t="s">
        <v>158</v>
      </c>
      <c r="AH6" s="53" t="s">
        <v>159</v>
      </c>
    </row>
    <row r="7" spans="2:34" x14ac:dyDescent="0.4">
      <c r="B7" s="13">
        <v>1</v>
      </c>
      <c r="C7" s="14" t="s">
        <v>58</v>
      </c>
      <c r="D7" s="26">
        <v>841697.15278893302</v>
      </c>
      <c r="E7" s="26">
        <v>21524.6191537911</v>
      </c>
      <c r="F7" s="26">
        <v>2722168.4105885527</v>
      </c>
      <c r="G7" s="26">
        <v>590142.54746457713</v>
      </c>
      <c r="H7" s="26">
        <v>603467.4602234062</v>
      </c>
      <c r="I7" s="26">
        <v>81422.116188205415</v>
      </c>
      <c r="J7" s="26">
        <v>215.86991325055487</v>
      </c>
      <c r="K7" s="26">
        <v>88788.9884758673</v>
      </c>
      <c r="L7" s="26">
        <v>158302.35191549803</v>
      </c>
      <c r="M7" s="26">
        <v>3147.5054501256554</v>
      </c>
      <c r="N7" s="26">
        <v>3035.442975145927</v>
      </c>
      <c r="O7" s="26">
        <v>10715.069832293153</v>
      </c>
      <c r="P7" s="26">
        <v>22596.808636707054</v>
      </c>
      <c r="Q7" s="26">
        <v>46802.8845023596</v>
      </c>
      <c r="R7" s="26">
        <v>293.70462346128988</v>
      </c>
      <c r="S7" s="26">
        <v>3396.9257353565076</v>
      </c>
      <c r="T7" s="26">
        <v>450.03579232927154</v>
      </c>
      <c r="U7" s="26">
        <v>0</v>
      </c>
      <c r="V7" s="26">
        <v>118315.16793637934</v>
      </c>
      <c r="W7" s="26">
        <v>462.03464540607951</v>
      </c>
      <c r="X7" s="26">
        <v>38338.841026219387</v>
      </c>
      <c r="Y7" s="26">
        <v>5355283.9378678659</v>
      </c>
      <c r="Z7" s="7">
        <v>974791.8095961042</v>
      </c>
      <c r="AA7" s="7">
        <v>2610.1977109839231</v>
      </c>
      <c r="AB7" s="7">
        <v>28697.682648702994</v>
      </c>
      <c r="AC7" s="7">
        <v>145505.37217634535</v>
      </c>
      <c r="AD7" s="7">
        <v>91510</v>
      </c>
      <c r="AE7" s="7">
        <v>3041</v>
      </c>
      <c r="AF7" s="7">
        <v>-570772</v>
      </c>
      <c r="AG7" s="7">
        <v>675384.06213213643</v>
      </c>
      <c r="AH7" s="7">
        <v>6030668</v>
      </c>
    </row>
    <row r="8" spans="2:34" x14ac:dyDescent="0.4">
      <c r="B8" s="6">
        <v>2</v>
      </c>
      <c r="C8" s="5" t="s">
        <v>59</v>
      </c>
      <c r="D8" s="7">
        <v>255.92459697850208</v>
      </c>
      <c r="E8" s="7">
        <v>4861.5009901041294</v>
      </c>
      <c r="F8" s="7">
        <v>6691.3618585004187</v>
      </c>
      <c r="G8" s="7">
        <v>6506.882878178415</v>
      </c>
      <c r="H8" s="7">
        <v>791.2335456585356</v>
      </c>
      <c r="I8" s="7">
        <v>15288.295612003269</v>
      </c>
      <c r="J8" s="7">
        <v>0</v>
      </c>
      <c r="K8" s="7">
        <v>1942.894232061795</v>
      </c>
      <c r="L8" s="7">
        <v>333240.48407819495</v>
      </c>
      <c r="M8" s="7">
        <v>73619.909378328361</v>
      </c>
      <c r="N8" s="7">
        <v>193020.46374616108</v>
      </c>
      <c r="O8" s="7">
        <v>1954.6241094233096</v>
      </c>
      <c r="P8" s="7">
        <v>1705.0976273692702</v>
      </c>
      <c r="Q8" s="7">
        <v>53395.468102102226</v>
      </c>
      <c r="R8" s="7">
        <v>93719.587413527464</v>
      </c>
      <c r="S8" s="7">
        <v>403.08124024114079</v>
      </c>
      <c r="T8" s="7">
        <v>15502.632461972764</v>
      </c>
      <c r="U8" s="7">
        <v>0</v>
      </c>
      <c r="V8" s="7">
        <v>6673.2338662144421</v>
      </c>
      <c r="W8" s="7">
        <v>0</v>
      </c>
      <c r="X8" s="7">
        <v>3288.6310711737515</v>
      </c>
      <c r="Y8" s="7">
        <v>812861.30680819356</v>
      </c>
      <c r="Z8" s="7">
        <v>9236.7452459491033</v>
      </c>
      <c r="AA8" s="7">
        <v>1747.751726865687</v>
      </c>
      <c r="AB8" s="7">
        <v>0</v>
      </c>
      <c r="AC8" s="7">
        <v>1144.1962189913863</v>
      </c>
      <c r="AD8" s="7">
        <v>1044</v>
      </c>
      <c r="AE8" s="7">
        <v>10</v>
      </c>
      <c r="AF8" s="7">
        <v>-389052</v>
      </c>
      <c r="AG8" s="7">
        <v>-375869.3068081938</v>
      </c>
      <c r="AH8" s="7">
        <v>436992</v>
      </c>
    </row>
    <row r="9" spans="2:34" x14ac:dyDescent="0.4">
      <c r="B9" s="6">
        <v>3</v>
      </c>
      <c r="C9" s="5" t="s">
        <v>60</v>
      </c>
      <c r="D9" s="7">
        <v>197955.24389275935</v>
      </c>
      <c r="E9" s="7">
        <v>1726.6483915350234</v>
      </c>
      <c r="F9" s="7">
        <v>808264.31098992063</v>
      </c>
      <c r="G9" s="7">
        <v>12663.222478900456</v>
      </c>
      <c r="H9" s="7">
        <v>1957.7698946353223</v>
      </c>
      <c r="I9" s="7">
        <v>1821.4029812472547</v>
      </c>
      <c r="J9" s="7">
        <v>2352.4043902908816</v>
      </c>
      <c r="K9" s="7">
        <v>29020.016259833705</v>
      </c>
      <c r="L9" s="7">
        <v>35597.949916617654</v>
      </c>
      <c r="M9" s="7">
        <v>1560.4452226041376</v>
      </c>
      <c r="N9" s="7">
        <v>4670.4923806362567</v>
      </c>
      <c r="O9" s="7">
        <v>11272.441584538938</v>
      </c>
      <c r="P9" s="7">
        <v>3477.6452316970053</v>
      </c>
      <c r="Q9" s="7">
        <v>8319.6386809086853</v>
      </c>
      <c r="R9" s="7">
        <v>1934.2427785384834</v>
      </c>
      <c r="S9" s="7">
        <v>38935.777753620539</v>
      </c>
      <c r="T9" s="7">
        <v>4884.950652588398</v>
      </c>
      <c r="U9" s="7">
        <v>0</v>
      </c>
      <c r="V9" s="7">
        <v>380574.35945329978</v>
      </c>
      <c r="W9" s="7">
        <v>0</v>
      </c>
      <c r="X9" s="7">
        <v>68560.629997396158</v>
      </c>
      <c r="Y9" s="7">
        <v>1615549.5929315686</v>
      </c>
      <c r="Z9" s="7">
        <v>4000656.6567210397</v>
      </c>
      <c r="AA9" s="7">
        <v>10297.200200012183</v>
      </c>
      <c r="AB9" s="7">
        <v>0</v>
      </c>
      <c r="AC9" s="7">
        <v>124231.55014737943</v>
      </c>
      <c r="AD9" s="7">
        <v>93048</v>
      </c>
      <c r="AE9" s="7">
        <v>2663</v>
      </c>
      <c r="AF9" s="7">
        <v>-203950</v>
      </c>
      <c r="AG9" s="7">
        <v>4026946.4070684314</v>
      </c>
      <c r="AH9" s="7">
        <v>5642496</v>
      </c>
    </row>
    <row r="10" spans="2:34" x14ac:dyDescent="0.4">
      <c r="B10" s="6">
        <v>4</v>
      </c>
      <c r="C10" s="5" t="s">
        <v>61</v>
      </c>
      <c r="D10" s="7">
        <v>62148.634962262899</v>
      </c>
      <c r="E10" s="7">
        <v>1662.5631355867799</v>
      </c>
      <c r="F10" s="7">
        <v>4668.8010490812831</v>
      </c>
      <c r="G10" s="7">
        <v>1250304.684835569</v>
      </c>
      <c r="H10" s="7">
        <v>9378.1363377802718</v>
      </c>
      <c r="I10" s="7">
        <v>4598.1129039688858</v>
      </c>
      <c r="J10" s="7">
        <v>2517.0046515521685</v>
      </c>
      <c r="K10" s="7">
        <v>56740.951635780686</v>
      </c>
      <c r="L10" s="7">
        <v>5416.4074090038093</v>
      </c>
      <c r="M10" s="7">
        <v>3835.351349040031</v>
      </c>
      <c r="N10" s="7">
        <v>4283.2470952540225</v>
      </c>
      <c r="O10" s="7">
        <v>26830.064503071095</v>
      </c>
      <c r="P10" s="7">
        <v>3886.5600662252141</v>
      </c>
      <c r="Q10" s="7">
        <v>47115.810632893277</v>
      </c>
      <c r="R10" s="7">
        <v>1203.1496029792131</v>
      </c>
      <c r="S10" s="7">
        <v>14274.832261764659</v>
      </c>
      <c r="T10" s="7">
        <v>12549.494547678018</v>
      </c>
      <c r="U10" s="7">
        <v>0</v>
      </c>
      <c r="V10" s="7">
        <v>13639.504213665406</v>
      </c>
      <c r="W10" s="7">
        <v>8965.2489609710519</v>
      </c>
      <c r="X10" s="7">
        <v>106522.79415719131</v>
      </c>
      <c r="Y10" s="7">
        <v>1640541.3543113188</v>
      </c>
      <c r="Z10" s="7">
        <v>922452.29444238695</v>
      </c>
      <c r="AA10" s="7">
        <v>9492.4538610034742</v>
      </c>
      <c r="AB10" s="7">
        <v>3470.8072584991614</v>
      </c>
      <c r="AC10" s="7">
        <v>89310.090126791139</v>
      </c>
      <c r="AD10" s="7">
        <v>510518</v>
      </c>
      <c r="AE10" s="7">
        <v>48</v>
      </c>
      <c r="AF10" s="7">
        <v>-25462</v>
      </c>
      <c r="AG10" s="7">
        <v>1509829.6456886809</v>
      </c>
      <c r="AH10" s="7">
        <v>3150371</v>
      </c>
    </row>
    <row r="11" spans="2:34" x14ac:dyDescent="0.4">
      <c r="B11" s="6">
        <v>5</v>
      </c>
      <c r="C11" s="5" t="s">
        <v>62</v>
      </c>
      <c r="D11" s="7">
        <v>10473.53843606408</v>
      </c>
      <c r="E11" s="7">
        <v>1592.7854656155928</v>
      </c>
      <c r="F11" s="7">
        <v>24537.222854502972</v>
      </c>
      <c r="G11" s="7">
        <v>3010.1785617162136</v>
      </c>
      <c r="H11" s="7">
        <v>153639.08966790518</v>
      </c>
      <c r="I11" s="7">
        <v>23328.999814269951</v>
      </c>
      <c r="J11" s="7">
        <v>844.08504372789218</v>
      </c>
      <c r="K11" s="7">
        <v>238.42970757048033</v>
      </c>
      <c r="L11" s="7">
        <v>4910.6280739831491</v>
      </c>
      <c r="M11" s="7">
        <v>7614.3115240409334</v>
      </c>
      <c r="N11" s="7">
        <v>5385.7044545297595</v>
      </c>
      <c r="O11" s="7">
        <v>60606.032808005883</v>
      </c>
      <c r="P11" s="7">
        <v>22383.873004055549</v>
      </c>
      <c r="Q11" s="7">
        <v>635014.57916350674</v>
      </c>
      <c r="R11" s="7">
        <v>970.75544820040102</v>
      </c>
      <c r="S11" s="7">
        <v>8670.6584328140634</v>
      </c>
      <c r="T11" s="7">
        <v>2598.48068419226</v>
      </c>
      <c r="U11" s="7">
        <v>0</v>
      </c>
      <c r="V11" s="7">
        <v>26474.574228141439</v>
      </c>
      <c r="W11" s="7">
        <v>85386.038036963873</v>
      </c>
      <c r="X11" s="7">
        <v>47028.613081388656</v>
      </c>
      <c r="Y11" s="7">
        <v>1124708.5784911951</v>
      </c>
      <c r="Z11" s="7">
        <v>92800.526063024925</v>
      </c>
      <c r="AA11" s="7">
        <v>3533.2742639145126</v>
      </c>
      <c r="AB11" s="7">
        <v>38407.989924473201</v>
      </c>
      <c r="AC11" s="7">
        <v>13333.631257392444</v>
      </c>
      <c r="AD11" s="7">
        <v>53490</v>
      </c>
      <c r="AE11" s="7">
        <v>945</v>
      </c>
      <c r="AF11" s="7">
        <v>-5212</v>
      </c>
      <c r="AG11" s="7">
        <v>197298.42150880507</v>
      </c>
      <c r="AH11" s="7">
        <v>1322007</v>
      </c>
    </row>
    <row r="12" spans="2:34" x14ac:dyDescent="0.4">
      <c r="B12" s="6">
        <v>6</v>
      </c>
      <c r="C12" s="5" t="s">
        <v>63</v>
      </c>
      <c r="D12" s="7">
        <v>4709.4468613357685</v>
      </c>
      <c r="E12" s="7">
        <v>24.239518516185498</v>
      </c>
      <c r="F12" s="7">
        <v>34387.84109295618</v>
      </c>
      <c r="G12" s="7">
        <v>2839.9290284702943</v>
      </c>
      <c r="H12" s="7">
        <v>3140.1839300549491</v>
      </c>
      <c r="I12" s="7">
        <v>315702.26228692051</v>
      </c>
      <c r="J12" s="7">
        <v>147498.09579315726</v>
      </c>
      <c r="K12" s="7">
        <v>2202.4718894405314</v>
      </c>
      <c r="L12" s="7">
        <v>87448.465269550303</v>
      </c>
      <c r="M12" s="7">
        <v>17139.232171557323</v>
      </c>
      <c r="N12" s="7">
        <v>114.06753915358689</v>
      </c>
      <c r="O12" s="7">
        <v>21393.997711208311</v>
      </c>
      <c r="P12" s="7">
        <v>15283.833157668281</v>
      </c>
      <c r="Q12" s="7">
        <v>13134.941156374853</v>
      </c>
      <c r="R12" s="7">
        <v>348.00611010945266</v>
      </c>
      <c r="S12" s="7">
        <v>612.33471072599502</v>
      </c>
      <c r="T12" s="7">
        <v>1038.595807867441</v>
      </c>
      <c r="U12" s="7">
        <v>0</v>
      </c>
      <c r="V12" s="7">
        <v>10352.917020984871</v>
      </c>
      <c r="W12" s="7">
        <v>93275.986660596856</v>
      </c>
      <c r="X12" s="7">
        <v>40976.06120470001</v>
      </c>
      <c r="Y12" s="7">
        <v>811622.90892134933</v>
      </c>
      <c r="Z12" s="7">
        <v>-10171.514784505114</v>
      </c>
      <c r="AA12" s="7">
        <v>3181.4611941530593</v>
      </c>
      <c r="AB12" s="7">
        <v>0</v>
      </c>
      <c r="AC12" s="7">
        <v>17643.144669002821</v>
      </c>
      <c r="AD12" s="7">
        <v>21923</v>
      </c>
      <c r="AE12" s="7">
        <v>441</v>
      </c>
      <c r="AF12" s="7">
        <v>-14061</v>
      </c>
      <c r="AG12" s="7">
        <v>18956.091078650767</v>
      </c>
      <c r="AH12" s="7">
        <v>830579</v>
      </c>
    </row>
    <row r="13" spans="2:34" x14ac:dyDescent="0.4">
      <c r="B13" s="6">
        <v>7</v>
      </c>
      <c r="C13" s="5" t="s">
        <v>64</v>
      </c>
      <c r="D13" s="7">
        <v>233.60939009817466</v>
      </c>
      <c r="E13" s="7">
        <v>1354.2360968124151</v>
      </c>
      <c r="F13" s="7">
        <v>5955.1264146138146</v>
      </c>
      <c r="G13" s="7">
        <v>5321.5372587367601</v>
      </c>
      <c r="H13" s="7">
        <v>707.49883297558119</v>
      </c>
      <c r="I13" s="7">
        <v>32905.743951450655</v>
      </c>
      <c r="J13" s="7">
        <v>17851.733496716708</v>
      </c>
      <c r="K13" s="7">
        <v>621.10744051043037</v>
      </c>
      <c r="L13" s="7">
        <v>1714.9780995261028</v>
      </c>
      <c r="M13" s="7">
        <v>1619.8064288706212</v>
      </c>
      <c r="N13" s="7">
        <v>2539.0384257151677</v>
      </c>
      <c r="O13" s="7">
        <v>5951.772915267713</v>
      </c>
      <c r="P13" s="7">
        <v>791.33922275122416</v>
      </c>
      <c r="Q13" s="7">
        <v>3478.2733398614178</v>
      </c>
      <c r="R13" s="7">
        <v>518.90798367080879</v>
      </c>
      <c r="S13" s="7">
        <v>29648.923140616895</v>
      </c>
      <c r="T13" s="7">
        <v>6467.2289071526138</v>
      </c>
      <c r="U13" s="7">
        <v>0</v>
      </c>
      <c r="V13" s="7">
        <v>113694.4067987779</v>
      </c>
      <c r="W13" s="7">
        <v>91181.075199237646</v>
      </c>
      <c r="X13" s="7">
        <v>2430.7538135891095</v>
      </c>
      <c r="Y13" s="7">
        <v>324987.09715695179</v>
      </c>
      <c r="Z13" s="7">
        <v>88556.322976306677</v>
      </c>
      <c r="AA13" s="7">
        <v>16794.096900886761</v>
      </c>
      <c r="AB13" s="7">
        <v>0</v>
      </c>
      <c r="AC13" s="7">
        <v>6036.4829658548588</v>
      </c>
      <c r="AD13" s="7">
        <v>3073</v>
      </c>
      <c r="AE13" s="7">
        <v>0</v>
      </c>
      <c r="AF13" s="7">
        <v>-4057</v>
      </c>
      <c r="AG13" s="7">
        <v>110402.90284304829</v>
      </c>
      <c r="AH13" s="7">
        <v>435390</v>
      </c>
    </row>
    <row r="14" spans="2:34" x14ac:dyDescent="0.4">
      <c r="B14" s="6">
        <v>8</v>
      </c>
      <c r="C14" s="5" t="s">
        <v>65</v>
      </c>
      <c r="D14" s="7">
        <v>2002.3201713868912</v>
      </c>
      <c r="E14" s="7">
        <v>229.13179581944448</v>
      </c>
      <c r="F14" s="7">
        <v>371.8217806931504</v>
      </c>
      <c r="G14" s="7">
        <v>25180.745054143717</v>
      </c>
      <c r="H14" s="7">
        <v>867.77124115593745</v>
      </c>
      <c r="I14" s="7">
        <v>15.558137564588476</v>
      </c>
      <c r="J14" s="7">
        <v>241.29034549300704</v>
      </c>
      <c r="K14" s="7">
        <v>20475.705064932357</v>
      </c>
      <c r="L14" s="7">
        <v>957.75936111884607</v>
      </c>
      <c r="M14" s="7">
        <v>21.89498876501667</v>
      </c>
      <c r="N14" s="7">
        <v>4110.3347840105816</v>
      </c>
      <c r="O14" s="7">
        <v>134524.44952693064</v>
      </c>
      <c r="P14" s="7">
        <v>3034.733732481835</v>
      </c>
      <c r="Q14" s="7">
        <v>4039.2308627375833</v>
      </c>
      <c r="R14" s="7">
        <v>29.136387559650299</v>
      </c>
      <c r="S14" s="7">
        <v>245.60338176839727</v>
      </c>
      <c r="T14" s="7">
        <v>1819.2165425690644</v>
      </c>
      <c r="U14" s="7">
        <v>0</v>
      </c>
      <c r="V14" s="7">
        <v>6360.6443268022213</v>
      </c>
      <c r="W14" s="7">
        <v>0</v>
      </c>
      <c r="X14" s="7">
        <v>21794.795899364432</v>
      </c>
      <c r="Y14" s="7">
        <v>226322.14338529736</v>
      </c>
      <c r="Z14" s="7">
        <v>55994.245434651806</v>
      </c>
      <c r="AA14" s="7">
        <v>964.7259489761849</v>
      </c>
      <c r="AB14" s="7">
        <v>0</v>
      </c>
      <c r="AC14" s="7">
        <v>11986.885231074642</v>
      </c>
      <c r="AD14" s="7">
        <v>46278</v>
      </c>
      <c r="AE14" s="7">
        <v>475</v>
      </c>
      <c r="AF14" s="7">
        <v>-4593</v>
      </c>
      <c r="AG14" s="7">
        <v>111105.85661470263</v>
      </c>
      <c r="AH14" s="7">
        <v>337428</v>
      </c>
    </row>
    <row r="15" spans="2:34" x14ac:dyDescent="0.4">
      <c r="B15" s="6">
        <v>9</v>
      </c>
      <c r="C15" s="5" t="s">
        <v>66</v>
      </c>
      <c r="D15" s="7">
        <v>185338.34971438829</v>
      </c>
      <c r="E15" s="7">
        <v>18229.275803830486</v>
      </c>
      <c r="F15" s="7">
        <v>120966.23567291741</v>
      </c>
      <c r="G15" s="7">
        <v>241497.8195154657</v>
      </c>
      <c r="H15" s="7">
        <v>23204.889316320103</v>
      </c>
      <c r="I15" s="7">
        <v>25634.829779471362</v>
      </c>
      <c r="J15" s="7">
        <v>15136.316596485409</v>
      </c>
      <c r="K15" s="7">
        <v>31197.585990750842</v>
      </c>
      <c r="L15" s="7">
        <v>522120.69036748545</v>
      </c>
      <c r="M15" s="7">
        <v>32413.813865629534</v>
      </c>
      <c r="N15" s="7">
        <v>147028.34571932547</v>
      </c>
      <c r="O15" s="7">
        <v>88187.688412602787</v>
      </c>
      <c r="P15" s="7">
        <v>90104.634683317854</v>
      </c>
      <c r="Q15" s="7">
        <v>82984.656423126886</v>
      </c>
      <c r="R15" s="7">
        <v>20617.47048945638</v>
      </c>
      <c r="S15" s="7">
        <v>59136.982215297321</v>
      </c>
      <c r="T15" s="7">
        <v>126773.30244586698</v>
      </c>
      <c r="U15" s="7">
        <v>0</v>
      </c>
      <c r="V15" s="7">
        <v>103371.9706084597</v>
      </c>
      <c r="W15" s="7">
        <v>663.24935735234203</v>
      </c>
      <c r="X15" s="7">
        <v>100759.22633194596</v>
      </c>
      <c r="Y15" s="7">
        <v>2035367.3333094961</v>
      </c>
      <c r="Z15" s="7">
        <v>146871.83269026648</v>
      </c>
      <c r="AA15" s="7">
        <v>22311.68542663856</v>
      </c>
      <c r="AB15" s="7">
        <v>0</v>
      </c>
      <c r="AC15" s="7">
        <v>55655.148573598883</v>
      </c>
      <c r="AD15" s="7">
        <v>58242</v>
      </c>
      <c r="AE15" s="7">
        <v>5474</v>
      </c>
      <c r="AF15" s="7">
        <v>-211060</v>
      </c>
      <c r="AG15" s="7">
        <v>77494.666690503946</v>
      </c>
      <c r="AH15" s="7">
        <v>2112862</v>
      </c>
    </row>
    <row r="16" spans="2:34" x14ac:dyDescent="0.4">
      <c r="B16" s="6">
        <v>10</v>
      </c>
      <c r="C16" s="5" t="s">
        <v>67</v>
      </c>
      <c r="D16" s="7">
        <v>4311.5388197818729</v>
      </c>
      <c r="E16" s="7">
        <v>281.76838600014617</v>
      </c>
      <c r="F16" s="7">
        <v>46083.684421357466</v>
      </c>
      <c r="G16" s="7">
        <v>60.030372392494527</v>
      </c>
      <c r="H16" s="7">
        <v>1743.437570445328</v>
      </c>
      <c r="I16" s="7">
        <v>765.30166670826122</v>
      </c>
      <c r="J16" s="7">
        <v>54.428057879462898</v>
      </c>
      <c r="K16" s="7">
        <v>2703.3183501533499</v>
      </c>
      <c r="L16" s="7">
        <v>11601.24177998979</v>
      </c>
      <c r="M16" s="7">
        <v>49836.381803805139</v>
      </c>
      <c r="N16" s="7">
        <v>33805.715126447394</v>
      </c>
      <c r="O16" s="7">
        <v>52040.811273285268</v>
      </c>
      <c r="P16" s="7">
        <v>3283.86797252731</v>
      </c>
      <c r="Q16" s="7">
        <v>352238.2784475722</v>
      </c>
      <c r="R16" s="7">
        <v>1267.9087002276958</v>
      </c>
      <c r="S16" s="7">
        <v>1244.4308814522908</v>
      </c>
      <c r="T16" s="7">
        <v>361.92786204921748</v>
      </c>
      <c r="U16" s="7">
        <v>0</v>
      </c>
      <c r="V16" s="7">
        <v>7579.7936880461257</v>
      </c>
      <c r="W16" s="7">
        <v>1876.2044624579526</v>
      </c>
      <c r="X16" s="7">
        <v>25193.619053622388</v>
      </c>
      <c r="Y16" s="7">
        <v>596333.68869620108</v>
      </c>
      <c r="Z16" s="7">
        <v>-20591.832570388127</v>
      </c>
      <c r="AA16" s="7">
        <v>357.96175487955099</v>
      </c>
      <c r="AB16" s="7">
        <v>0</v>
      </c>
      <c r="AC16" s="7">
        <v>17610.182119307487</v>
      </c>
      <c r="AD16" s="7">
        <v>70971</v>
      </c>
      <c r="AE16" s="7">
        <v>1186</v>
      </c>
      <c r="AF16" s="7">
        <v>-5246</v>
      </c>
      <c r="AG16" s="7">
        <v>64287.31130379891</v>
      </c>
      <c r="AH16" s="7">
        <v>660621</v>
      </c>
    </row>
    <row r="17" spans="2:34" x14ac:dyDescent="0.4">
      <c r="B17" s="6">
        <v>11</v>
      </c>
      <c r="C17" s="5" t="s">
        <v>68</v>
      </c>
      <c r="D17" s="7">
        <v>7626.1328098172417</v>
      </c>
      <c r="E17" s="7">
        <v>6369.6996480817998</v>
      </c>
      <c r="F17" s="7">
        <v>30573.145228002992</v>
      </c>
      <c r="G17" s="7">
        <v>10127.888167344561</v>
      </c>
      <c r="H17" s="7">
        <v>36114.023616768893</v>
      </c>
      <c r="I17" s="7">
        <v>1253.7541556916876</v>
      </c>
      <c r="J17" s="7">
        <v>2119.0573934473118</v>
      </c>
      <c r="K17" s="7">
        <v>5427.2734676994105</v>
      </c>
      <c r="L17" s="7">
        <v>25480.443888569185</v>
      </c>
      <c r="M17" s="7">
        <v>14871.775903279435</v>
      </c>
      <c r="N17" s="7">
        <v>2318690.3704521055</v>
      </c>
      <c r="O17" s="7">
        <v>896766.91970857419</v>
      </c>
      <c r="P17" s="7">
        <v>20318.704409686728</v>
      </c>
      <c r="Q17" s="7">
        <v>533923.08929430321</v>
      </c>
      <c r="R17" s="7">
        <v>719.78345073254104</v>
      </c>
      <c r="S17" s="7">
        <v>12188.836825625487</v>
      </c>
      <c r="T17" s="7">
        <v>3401.6693519308656</v>
      </c>
      <c r="U17" s="7">
        <v>0</v>
      </c>
      <c r="V17" s="7">
        <v>10764.122831630801</v>
      </c>
      <c r="W17" s="7">
        <v>1262.2251194262319</v>
      </c>
      <c r="X17" s="7">
        <v>149776.31716052824</v>
      </c>
      <c r="Y17" s="7">
        <v>4087775.2328832466</v>
      </c>
      <c r="Z17" s="7">
        <v>18321.837714253194</v>
      </c>
      <c r="AA17" s="7">
        <v>2264.770674347767</v>
      </c>
      <c r="AB17" s="7">
        <v>-110050.58323312618</v>
      </c>
      <c r="AC17" s="7">
        <v>54349.741961279222</v>
      </c>
      <c r="AD17" s="7">
        <v>209533</v>
      </c>
      <c r="AE17" s="7">
        <v>1223</v>
      </c>
      <c r="AF17" s="7">
        <v>-256908</v>
      </c>
      <c r="AG17" s="7">
        <v>-81266.232883246004</v>
      </c>
      <c r="AH17" s="7">
        <v>4006509</v>
      </c>
    </row>
    <row r="18" spans="2:34" x14ac:dyDescent="0.4">
      <c r="B18" s="6">
        <v>12</v>
      </c>
      <c r="C18" s="5" t="s">
        <v>69</v>
      </c>
      <c r="D18" s="7">
        <v>35413.761455002794</v>
      </c>
      <c r="E18" s="7">
        <v>14339.302701792487</v>
      </c>
      <c r="F18" s="7">
        <v>21310.018409138014</v>
      </c>
      <c r="G18" s="7">
        <v>15415.071398921349</v>
      </c>
      <c r="H18" s="7">
        <v>5058.5209768761524</v>
      </c>
      <c r="I18" s="7">
        <v>2917.9300754555743</v>
      </c>
      <c r="J18" s="7">
        <v>5624.5270504607533</v>
      </c>
      <c r="K18" s="7">
        <v>4643.6402082598643</v>
      </c>
      <c r="L18" s="7">
        <v>27820.890829928394</v>
      </c>
      <c r="M18" s="7">
        <v>9555.5608109841196</v>
      </c>
      <c r="N18" s="7">
        <v>44142.540109480338</v>
      </c>
      <c r="O18" s="7">
        <v>1379263.235083105</v>
      </c>
      <c r="P18" s="7">
        <v>2058.3245798142725</v>
      </c>
      <c r="Q18" s="7">
        <v>343979.90392675984</v>
      </c>
      <c r="R18" s="7">
        <v>40592.957054007027</v>
      </c>
      <c r="S18" s="7">
        <v>41453.335627202694</v>
      </c>
      <c r="T18" s="7">
        <v>142533.01939531162</v>
      </c>
      <c r="U18" s="7">
        <v>0</v>
      </c>
      <c r="V18" s="7">
        <v>54175.104570108058</v>
      </c>
      <c r="W18" s="7">
        <v>16691.3353326539</v>
      </c>
      <c r="X18" s="7">
        <v>157710.2881969155</v>
      </c>
      <c r="Y18" s="7">
        <v>2364699.2677921779</v>
      </c>
      <c r="Z18" s="7">
        <v>406475.76637923077</v>
      </c>
      <c r="AA18" s="7">
        <v>72532.93994992123</v>
      </c>
      <c r="AB18" s="7">
        <v>1861705.6168721968</v>
      </c>
      <c r="AC18" s="7">
        <v>222806.40900647335</v>
      </c>
      <c r="AD18" s="7">
        <v>423244</v>
      </c>
      <c r="AE18" s="7">
        <v>30596</v>
      </c>
      <c r="AF18" s="7">
        <v>-178106</v>
      </c>
      <c r="AG18" s="7">
        <v>2839254.7322078221</v>
      </c>
      <c r="AH18" s="7">
        <v>5203954</v>
      </c>
    </row>
    <row r="19" spans="2:34" x14ac:dyDescent="0.4">
      <c r="B19" s="6">
        <v>13</v>
      </c>
      <c r="C19" s="5" t="s">
        <v>70</v>
      </c>
      <c r="D19" s="7">
        <v>6606.5777981749052</v>
      </c>
      <c r="E19" s="7">
        <v>291.55291029869932</v>
      </c>
      <c r="F19" s="7">
        <v>8328.0118583966851</v>
      </c>
      <c r="G19" s="7">
        <v>3831.9491525158369</v>
      </c>
      <c r="H19" s="7">
        <v>3371.1879030489135</v>
      </c>
      <c r="I19" s="7">
        <v>74.378233079536201</v>
      </c>
      <c r="J19" s="7">
        <v>1097.6062602460042</v>
      </c>
      <c r="K19" s="7">
        <v>4984.8646743749514</v>
      </c>
      <c r="L19" s="7">
        <v>10379.302614214712</v>
      </c>
      <c r="M19" s="7">
        <v>217.09284180761719</v>
      </c>
      <c r="N19" s="7">
        <v>1547.5607103450741</v>
      </c>
      <c r="O19" s="7">
        <v>43623.852947377411</v>
      </c>
      <c r="P19" s="7">
        <v>12025.853440803834</v>
      </c>
      <c r="Q19" s="7">
        <v>27760.660888523231</v>
      </c>
      <c r="R19" s="7">
        <v>184.00124340257483</v>
      </c>
      <c r="S19" s="7">
        <v>3399.329019646575</v>
      </c>
      <c r="T19" s="7">
        <v>720.26102349954976</v>
      </c>
      <c r="U19" s="7">
        <v>0</v>
      </c>
      <c r="V19" s="7">
        <v>23798.05342601996</v>
      </c>
      <c r="W19" s="7">
        <v>14022.262516235684</v>
      </c>
      <c r="X19" s="7">
        <v>6589.7072472681921</v>
      </c>
      <c r="Y19" s="7">
        <v>172854.06670927993</v>
      </c>
      <c r="Z19" s="7">
        <v>73378.67333805644</v>
      </c>
      <c r="AA19" s="7">
        <v>2058.7101017367077</v>
      </c>
      <c r="AB19" s="7">
        <v>3710.981166607628</v>
      </c>
      <c r="AC19" s="7">
        <v>9355.5686843192816</v>
      </c>
      <c r="AD19" s="7">
        <v>103154</v>
      </c>
      <c r="AE19" s="7">
        <v>246</v>
      </c>
      <c r="AF19" s="7">
        <v>-3990</v>
      </c>
      <c r="AG19" s="7">
        <v>187913.93329072004</v>
      </c>
      <c r="AH19" s="7">
        <v>360768</v>
      </c>
    </row>
    <row r="20" spans="2:34" x14ac:dyDescent="0.4">
      <c r="B20" s="6">
        <v>14</v>
      </c>
      <c r="C20" s="5" t="s">
        <v>71</v>
      </c>
      <c r="D20" s="7">
        <v>25910.886963131554</v>
      </c>
      <c r="E20" s="7">
        <v>9915.5504821180839</v>
      </c>
      <c r="F20" s="7">
        <v>10832.10113521789</v>
      </c>
      <c r="G20" s="7">
        <v>6385.3028832619921</v>
      </c>
      <c r="H20" s="7">
        <v>3759.3852621310434</v>
      </c>
      <c r="I20" s="7">
        <v>2004.1907614449121</v>
      </c>
      <c r="J20" s="7">
        <v>1338.1639535257189</v>
      </c>
      <c r="K20" s="7">
        <v>1426.7638499920336</v>
      </c>
      <c r="L20" s="7">
        <v>15445.406089153588</v>
      </c>
      <c r="M20" s="7">
        <v>6761.0886510329128</v>
      </c>
      <c r="N20" s="7">
        <v>14224.866136109011</v>
      </c>
      <c r="O20" s="7">
        <v>19149.798312098643</v>
      </c>
      <c r="P20" s="7">
        <v>1229.7054595755749</v>
      </c>
      <c r="Q20" s="7">
        <v>4653.0221489033556</v>
      </c>
      <c r="R20" s="7">
        <v>39187.123173282263</v>
      </c>
      <c r="S20" s="7">
        <v>191238.29376927481</v>
      </c>
      <c r="T20" s="7">
        <v>21372.433645865676</v>
      </c>
      <c r="U20" s="7">
        <v>0</v>
      </c>
      <c r="V20" s="7">
        <v>48066.971417397566</v>
      </c>
      <c r="W20" s="7">
        <v>0</v>
      </c>
      <c r="X20" s="7">
        <v>24548.281658856507</v>
      </c>
      <c r="Y20" s="7">
        <v>447449.3357523731</v>
      </c>
      <c r="Z20" s="7">
        <v>0</v>
      </c>
      <c r="AA20" s="7">
        <v>9509.2130259105015</v>
      </c>
      <c r="AB20" s="7">
        <v>4394310.4512217166</v>
      </c>
      <c r="AC20" s="7">
        <v>0</v>
      </c>
      <c r="AD20" s="7">
        <v>197</v>
      </c>
      <c r="AE20" s="7">
        <v>8576</v>
      </c>
      <c r="AF20" s="7">
        <v>-256</v>
      </c>
      <c r="AG20" s="7">
        <v>4412336.6642476274</v>
      </c>
      <c r="AH20" s="7">
        <v>4859786</v>
      </c>
    </row>
    <row r="21" spans="2:34" x14ac:dyDescent="0.4">
      <c r="B21" s="6">
        <v>15</v>
      </c>
      <c r="C21" s="5" t="s">
        <v>72</v>
      </c>
      <c r="D21" s="7">
        <v>8973.2878660953811</v>
      </c>
      <c r="E21" s="7">
        <v>31020.655183792071</v>
      </c>
      <c r="F21" s="7">
        <v>27828.130556819444</v>
      </c>
      <c r="G21" s="7">
        <v>36371.137599730813</v>
      </c>
      <c r="H21" s="7">
        <v>8354.0539059161929</v>
      </c>
      <c r="I21" s="7">
        <v>48005.266110794357</v>
      </c>
      <c r="J21" s="7">
        <v>3302.2968277768114</v>
      </c>
      <c r="K21" s="7">
        <v>5148.9709270446256</v>
      </c>
      <c r="L21" s="7">
        <v>92711.54433467536</v>
      </c>
      <c r="M21" s="7">
        <v>33847.934150454435</v>
      </c>
      <c r="N21" s="7">
        <v>97644.682678652069</v>
      </c>
      <c r="O21" s="7">
        <v>64483.815585632205</v>
      </c>
      <c r="P21" s="7">
        <v>5278.8077079784798</v>
      </c>
      <c r="Q21" s="7">
        <v>12797.548902496837</v>
      </c>
      <c r="R21" s="7">
        <v>12078.324408805254</v>
      </c>
      <c r="S21" s="7">
        <v>45465.541750605436</v>
      </c>
      <c r="T21" s="7">
        <v>38834.603081052715</v>
      </c>
      <c r="U21" s="7">
        <v>0</v>
      </c>
      <c r="V21" s="7">
        <v>77712.84406570821</v>
      </c>
      <c r="W21" s="7">
        <v>0</v>
      </c>
      <c r="X21" s="7">
        <v>14206.85301415992</v>
      </c>
      <c r="Y21" s="7">
        <v>664066.29865819064</v>
      </c>
      <c r="Z21" s="7">
        <v>253396.28339281277</v>
      </c>
      <c r="AA21" s="7">
        <v>37735.971053339083</v>
      </c>
      <c r="AB21" s="7">
        <v>0</v>
      </c>
      <c r="AC21" s="7">
        <v>1.4468956574953193</v>
      </c>
      <c r="AD21" s="7">
        <v>1424</v>
      </c>
      <c r="AE21" s="7">
        <v>5896</v>
      </c>
      <c r="AF21" s="7">
        <v>-1436</v>
      </c>
      <c r="AG21" s="7">
        <v>297017.70134180936</v>
      </c>
      <c r="AH21" s="7">
        <v>961084</v>
      </c>
    </row>
    <row r="22" spans="2:34" x14ac:dyDescent="0.4">
      <c r="B22" s="6">
        <v>16</v>
      </c>
      <c r="C22" s="5" t="s">
        <v>48</v>
      </c>
      <c r="D22" s="7">
        <v>132337.51543072751</v>
      </c>
      <c r="E22" s="7">
        <v>22137.410419440814</v>
      </c>
      <c r="F22" s="7">
        <v>261556.2863392932</v>
      </c>
      <c r="G22" s="7">
        <v>206275.87887273054</v>
      </c>
      <c r="H22" s="7">
        <v>84076.646069838476</v>
      </c>
      <c r="I22" s="7">
        <v>49277.576972213457</v>
      </c>
      <c r="J22" s="7">
        <v>41965.48014600129</v>
      </c>
      <c r="K22" s="7">
        <v>31085.563814414778</v>
      </c>
      <c r="L22" s="7">
        <v>164583.84989453381</v>
      </c>
      <c r="M22" s="7">
        <v>54370.620220303426</v>
      </c>
      <c r="N22" s="7">
        <v>212345.60686890548</v>
      </c>
      <c r="O22" s="7">
        <v>397118.75431816804</v>
      </c>
      <c r="P22" s="7">
        <v>45637.727942332625</v>
      </c>
      <c r="Q22" s="7">
        <v>373115.86534818332</v>
      </c>
      <c r="R22" s="7">
        <v>27624.318903638621</v>
      </c>
      <c r="S22" s="7">
        <v>602110.77083459042</v>
      </c>
      <c r="T22" s="7">
        <v>120236.28716308479</v>
      </c>
      <c r="U22" s="7">
        <v>0</v>
      </c>
      <c r="V22" s="7">
        <v>280642.12664334138</v>
      </c>
      <c r="W22" s="7">
        <v>121610.89772078283</v>
      </c>
      <c r="X22" s="7">
        <v>192867.947119405</v>
      </c>
      <c r="Y22" s="7">
        <v>3420977.1310419301</v>
      </c>
      <c r="Z22" s="7">
        <v>4209828.007103242</v>
      </c>
      <c r="AA22" s="7">
        <v>131399.3464534916</v>
      </c>
      <c r="AB22" s="7">
        <v>290097.68183043622</v>
      </c>
      <c r="AC22" s="7">
        <v>41961.833570900344</v>
      </c>
      <c r="AD22" s="7">
        <v>76244</v>
      </c>
      <c r="AE22" s="7">
        <v>1276</v>
      </c>
      <c r="AF22" s="7">
        <v>-15330</v>
      </c>
      <c r="AG22" s="7">
        <v>4735476.8689580699</v>
      </c>
      <c r="AH22" s="7">
        <v>8156454</v>
      </c>
    </row>
    <row r="23" spans="2:34" x14ac:dyDescent="0.4">
      <c r="B23" s="6">
        <v>17</v>
      </c>
      <c r="C23" s="5" t="s">
        <v>73</v>
      </c>
      <c r="D23" s="7">
        <v>40511.249590217521</v>
      </c>
      <c r="E23" s="7">
        <v>13979.440163292387</v>
      </c>
      <c r="F23" s="7">
        <v>101858.77912730159</v>
      </c>
      <c r="G23" s="7">
        <v>47126.462794630606</v>
      </c>
      <c r="H23" s="7">
        <v>31677.162892244534</v>
      </c>
      <c r="I23" s="7">
        <v>31552.0848666286</v>
      </c>
      <c r="J23" s="7">
        <v>24269.865955166289</v>
      </c>
      <c r="K23" s="7">
        <v>6408.2569935258443</v>
      </c>
      <c r="L23" s="7">
        <v>101030.23549690537</v>
      </c>
      <c r="M23" s="7">
        <v>44514.497858106894</v>
      </c>
      <c r="N23" s="7">
        <v>119496.81476987556</v>
      </c>
      <c r="O23" s="7">
        <v>151802.47748640482</v>
      </c>
      <c r="P23" s="7">
        <v>18931.102659044609</v>
      </c>
      <c r="Q23" s="7">
        <v>222484.02832089053</v>
      </c>
      <c r="R23" s="7">
        <v>36498.374920057999</v>
      </c>
      <c r="S23" s="7">
        <v>212297.55372460652</v>
      </c>
      <c r="T23" s="7">
        <v>154972.47203790236</v>
      </c>
      <c r="U23" s="7">
        <v>0</v>
      </c>
      <c r="V23" s="7">
        <v>126500.18991251262</v>
      </c>
      <c r="W23" s="7">
        <v>10032.304888766295</v>
      </c>
      <c r="X23" s="7">
        <v>111248.50794075096</v>
      </c>
      <c r="Y23" s="7">
        <v>1607191.8623988319</v>
      </c>
      <c r="Z23" s="7">
        <v>744654.49571930675</v>
      </c>
      <c r="AA23" s="7">
        <v>77551.30350083721</v>
      </c>
      <c r="AB23" s="7">
        <v>21627.729719199138</v>
      </c>
      <c r="AC23" s="7">
        <v>12352.608661824925</v>
      </c>
      <c r="AD23" s="7">
        <v>243473</v>
      </c>
      <c r="AE23" s="7">
        <v>9651</v>
      </c>
      <c r="AF23" s="7">
        <v>-108677</v>
      </c>
      <c r="AG23" s="7">
        <v>1000633.1376011679</v>
      </c>
      <c r="AH23" s="7">
        <v>2607825</v>
      </c>
    </row>
    <row r="24" spans="2:34" x14ac:dyDescent="0.4">
      <c r="B24" s="6">
        <v>18</v>
      </c>
      <c r="C24" s="5" t="s">
        <v>74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2364847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2364847</v>
      </c>
      <c r="AH24" s="7">
        <v>2364847</v>
      </c>
    </row>
    <row r="25" spans="2:34" x14ac:dyDescent="0.4">
      <c r="B25" s="6">
        <v>19</v>
      </c>
      <c r="C25" s="5" t="s">
        <v>75</v>
      </c>
      <c r="D25" s="7">
        <v>18641.635658169245</v>
      </c>
      <c r="E25" s="7">
        <v>16142.467583038138</v>
      </c>
      <c r="F25" s="7">
        <v>94920.405590420807</v>
      </c>
      <c r="G25" s="7">
        <v>45501.375107243548</v>
      </c>
      <c r="H25" s="7">
        <v>22024.033216130836</v>
      </c>
      <c r="I25" s="7">
        <v>15746.128545798931</v>
      </c>
      <c r="J25" s="7">
        <v>28353.839933929965</v>
      </c>
      <c r="K25" s="7">
        <v>9974.0202533703377</v>
      </c>
      <c r="L25" s="7">
        <v>132849.15415036771</v>
      </c>
      <c r="M25" s="7">
        <v>15445.305009370944</v>
      </c>
      <c r="N25" s="7">
        <v>65186.190280654169</v>
      </c>
      <c r="O25" s="7">
        <v>206504.98926676472</v>
      </c>
      <c r="P25" s="7">
        <v>16081.939813683481</v>
      </c>
      <c r="Q25" s="7">
        <v>111311.06949068559</v>
      </c>
      <c r="R25" s="7">
        <v>29250.319171313509</v>
      </c>
      <c r="S25" s="7">
        <v>389969.37727434159</v>
      </c>
      <c r="T25" s="7">
        <v>60097.607607592035</v>
      </c>
      <c r="U25" s="7">
        <v>0</v>
      </c>
      <c r="V25" s="7">
        <v>367237.01962301316</v>
      </c>
      <c r="W25" s="7">
        <v>0</v>
      </c>
      <c r="X25" s="7">
        <v>111676.16740419452</v>
      </c>
      <c r="Y25" s="7">
        <v>1756913.0449800836</v>
      </c>
      <c r="Z25" s="7">
        <v>3226549.0994873699</v>
      </c>
      <c r="AA25" s="7">
        <v>1382076.8555325468</v>
      </c>
      <c r="AB25" s="7">
        <v>0</v>
      </c>
      <c r="AC25" s="7">
        <v>0</v>
      </c>
      <c r="AD25" s="7">
        <v>8573</v>
      </c>
      <c r="AE25" s="7">
        <v>960</v>
      </c>
      <c r="AF25" s="7">
        <v>-15385</v>
      </c>
      <c r="AG25" s="7">
        <v>4602773.9550199164</v>
      </c>
      <c r="AH25" s="7">
        <v>6359687</v>
      </c>
    </row>
    <row r="26" spans="2:34" x14ac:dyDescent="0.4">
      <c r="B26" s="6">
        <v>20</v>
      </c>
      <c r="C26" s="5" t="s">
        <v>76</v>
      </c>
      <c r="D26" s="7">
        <v>1123.8218908816243</v>
      </c>
      <c r="E26" s="7">
        <v>12950.026498987441</v>
      </c>
      <c r="F26" s="7">
        <v>3503.1431795811191</v>
      </c>
      <c r="G26" s="7">
        <v>32719.904867118476</v>
      </c>
      <c r="H26" s="7">
        <v>4568.2968743030297</v>
      </c>
      <c r="I26" s="7">
        <v>12275.994111996954</v>
      </c>
      <c r="J26" s="7">
        <v>1852.6112609545105</v>
      </c>
      <c r="K26" s="7">
        <v>3671.3253419056309</v>
      </c>
      <c r="L26" s="7">
        <v>30010.737942232146</v>
      </c>
      <c r="M26" s="7">
        <v>5835.5299113528426</v>
      </c>
      <c r="N26" s="7">
        <v>35850.179066662306</v>
      </c>
      <c r="O26" s="7">
        <v>81378.003024292469</v>
      </c>
      <c r="P26" s="7">
        <v>12775.325648200738</v>
      </c>
      <c r="Q26" s="7">
        <v>20618.611605908223</v>
      </c>
      <c r="R26" s="7">
        <v>5989.3709590605358</v>
      </c>
      <c r="S26" s="7">
        <v>134264.12251804315</v>
      </c>
      <c r="T26" s="7">
        <v>17942.038123332848</v>
      </c>
      <c r="U26" s="7">
        <v>0</v>
      </c>
      <c r="V26" s="7">
        <v>13965.638161396704</v>
      </c>
      <c r="W26" s="7">
        <v>0</v>
      </c>
      <c r="X26" s="7">
        <v>1070.3686454916631</v>
      </c>
      <c r="Y26" s="7">
        <v>432365.04963170242</v>
      </c>
      <c r="Z26" s="7">
        <v>0</v>
      </c>
      <c r="AA26" s="7">
        <v>6051.9503682975637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6051.9503682975637</v>
      </c>
      <c r="AH26" s="7">
        <v>438417</v>
      </c>
    </row>
    <row r="27" spans="2:34" x14ac:dyDescent="0.4">
      <c r="B27" s="51">
        <v>21</v>
      </c>
      <c r="C27" s="52" t="s">
        <v>77</v>
      </c>
      <c r="D27" s="54">
        <v>44709.892008113762</v>
      </c>
      <c r="E27" s="54">
        <v>13771.180709272148</v>
      </c>
      <c r="F27" s="54">
        <v>136278.11388609526</v>
      </c>
      <c r="G27" s="54">
        <v>49302.64606922352</v>
      </c>
      <c r="H27" s="54">
        <v>26389.949892023065</v>
      </c>
      <c r="I27" s="54">
        <v>20563.30653395809</v>
      </c>
      <c r="J27" s="54">
        <v>13241.414663981146</v>
      </c>
      <c r="K27" s="54">
        <v>3988.260021261065</v>
      </c>
      <c r="L27" s="54">
        <v>109158.03398702841</v>
      </c>
      <c r="M27" s="54">
        <v>31344.707071824741</v>
      </c>
      <c r="N27" s="54">
        <v>85311.702599803451</v>
      </c>
      <c r="O27" s="54">
        <v>182790.12962124514</v>
      </c>
      <c r="P27" s="54">
        <v>22099.106765914315</v>
      </c>
      <c r="Q27" s="54">
        <v>77645.153922234254</v>
      </c>
      <c r="R27" s="54">
        <v>13937.172247169688</v>
      </c>
      <c r="S27" s="54">
        <v>134757.09993478894</v>
      </c>
      <c r="T27" s="54">
        <v>99930.389927506199</v>
      </c>
      <c r="U27" s="54">
        <v>0</v>
      </c>
      <c r="V27" s="54">
        <v>91486.803978180644</v>
      </c>
      <c r="W27" s="54">
        <v>18138.183889433512</v>
      </c>
      <c r="X27" s="54">
        <v>25517.066385715752</v>
      </c>
      <c r="Y27" s="54">
        <v>1200360.3141147734</v>
      </c>
      <c r="Z27" s="54">
        <v>-230959.09753343606</v>
      </c>
      <c r="AA27" s="54">
        <v>10726.701474121304</v>
      </c>
      <c r="AB27" s="54">
        <v>30093.778937049228</v>
      </c>
      <c r="AC27" s="54">
        <v>4282.3030074924727</v>
      </c>
      <c r="AD27" s="54">
        <v>26210</v>
      </c>
      <c r="AE27" s="54">
        <v>65547</v>
      </c>
      <c r="AF27" s="54">
        <v>-47163</v>
      </c>
      <c r="AG27" s="54">
        <v>-141262.31411477303</v>
      </c>
      <c r="AH27" s="54">
        <v>1059098</v>
      </c>
    </row>
    <row r="28" spans="2:34" x14ac:dyDescent="0.4">
      <c r="B28" s="6"/>
      <c r="C28" s="5" t="s">
        <v>160</v>
      </c>
      <c r="D28" s="7">
        <v>1630980.5211043202</v>
      </c>
      <c r="E28" s="7">
        <v>192404.05503772543</v>
      </c>
      <c r="F28" s="7">
        <v>4471082.9520333642</v>
      </c>
      <c r="G28" s="7">
        <v>2590585.1943608709</v>
      </c>
      <c r="H28" s="7">
        <v>1024290.7311696185</v>
      </c>
      <c r="I28" s="7">
        <v>685153.23368887219</v>
      </c>
      <c r="J28" s="7">
        <v>309876.09173404321</v>
      </c>
      <c r="K28" s="7">
        <v>310690.40859875001</v>
      </c>
      <c r="L28" s="7">
        <v>1870780.5554985772</v>
      </c>
      <c r="M28" s="7">
        <v>407572.76461128419</v>
      </c>
      <c r="N28" s="7">
        <v>3392433.3659189716</v>
      </c>
      <c r="O28" s="7">
        <v>3836358.9280302897</v>
      </c>
      <c r="P28" s="7">
        <v>322984.99176183523</v>
      </c>
      <c r="Q28" s="7">
        <v>2974812.7151603317</v>
      </c>
      <c r="R28" s="7">
        <v>326964.61506920087</v>
      </c>
      <c r="S28" s="7">
        <v>1923713.8110323832</v>
      </c>
      <c r="T28" s="7">
        <v>832486.6470613447</v>
      </c>
      <c r="U28" s="7">
        <v>0</v>
      </c>
      <c r="V28" s="7">
        <v>1881385.4467700804</v>
      </c>
      <c r="W28" s="7">
        <v>463567.04679028428</v>
      </c>
      <c r="X28" s="7">
        <v>1250105.4704098778</v>
      </c>
      <c r="Y28" s="7">
        <v>30698229.545842022</v>
      </c>
      <c r="Z28" s="47"/>
      <c r="AA28" s="47"/>
      <c r="AB28" s="47"/>
      <c r="AC28" s="47"/>
      <c r="AD28" s="47"/>
      <c r="AE28" s="47"/>
      <c r="AF28" s="47"/>
      <c r="AG28" s="47"/>
      <c r="AH28" s="47"/>
    </row>
    <row r="29" spans="2:34" x14ac:dyDescent="0.4">
      <c r="B29" s="6"/>
      <c r="C29" s="5" t="s">
        <v>161</v>
      </c>
      <c r="D29" s="7">
        <v>4399687.47889568</v>
      </c>
      <c r="E29" s="7">
        <v>244587.94496227457</v>
      </c>
      <c r="F29" s="7">
        <v>1171413.0479666358</v>
      </c>
      <c r="G29" s="7">
        <v>559785.80563912913</v>
      </c>
      <c r="H29" s="7">
        <v>297716.26883038145</v>
      </c>
      <c r="I29" s="7">
        <v>145425.76631112781</v>
      </c>
      <c r="J29" s="7">
        <v>125513.90826595679</v>
      </c>
      <c r="K29" s="7">
        <v>26737.591401249985</v>
      </c>
      <c r="L29" s="7">
        <v>242081.44450142281</v>
      </c>
      <c r="M29" s="7">
        <v>253048.23538871581</v>
      </c>
      <c r="N29" s="7">
        <v>614075.6340810284</v>
      </c>
      <c r="O29" s="7">
        <v>1367595.0719697103</v>
      </c>
      <c r="P29" s="7">
        <v>37783.008238164766</v>
      </c>
      <c r="Q29" s="7">
        <v>1884973.2848396683</v>
      </c>
      <c r="R29" s="7">
        <v>634119.38493079913</v>
      </c>
      <c r="S29" s="7">
        <v>6232740.1889676172</v>
      </c>
      <c r="T29" s="7">
        <v>1775338.3529386553</v>
      </c>
      <c r="U29" s="7">
        <v>2364847</v>
      </c>
      <c r="V29" s="7">
        <v>4478301.5532299196</v>
      </c>
      <c r="W29" s="7">
        <v>-25150.046790284279</v>
      </c>
      <c r="X29" s="7">
        <v>-191007.47040987783</v>
      </c>
      <c r="Y29" s="7">
        <v>26639613.454157978</v>
      </c>
      <c r="Z29" s="47"/>
      <c r="AA29" s="47"/>
      <c r="AB29" s="47"/>
      <c r="AC29" s="47"/>
      <c r="AD29" s="47"/>
      <c r="AE29" s="47"/>
      <c r="AF29" s="47"/>
      <c r="AG29" s="47"/>
      <c r="AH29" s="47"/>
    </row>
    <row r="30" spans="2:34" ht="19.5" thickBot="1" x14ac:dyDescent="0.45">
      <c r="B30" s="11"/>
      <c r="C30" s="12" t="s">
        <v>162</v>
      </c>
      <c r="D30" s="21">
        <v>6030668</v>
      </c>
      <c r="E30" s="21">
        <v>436992</v>
      </c>
      <c r="F30" s="21">
        <v>5642496</v>
      </c>
      <c r="G30" s="21">
        <v>3150371</v>
      </c>
      <c r="H30" s="21">
        <v>1322007</v>
      </c>
      <c r="I30" s="21">
        <v>830579</v>
      </c>
      <c r="J30" s="21">
        <v>435390</v>
      </c>
      <c r="K30" s="21">
        <v>337428</v>
      </c>
      <c r="L30" s="21">
        <v>2112862</v>
      </c>
      <c r="M30" s="21">
        <v>660621</v>
      </c>
      <c r="N30" s="21">
        <v>4006509</v>
      </c>
      <c r="O30" s="21">
        <v>5203954</v>
      </c>
      <c r="P30" s="21">
        <v>360768</v>
      </c>
      <c r="Q30" s="21">
        <v>4859786</v>
      </c>
      <c r="R30" s="21">
        <v>961084</v>
      </c>
      <c r="S30" s="21">
        <v>8156454</v>
      </c>
      <c r="T30" s="21">
        <v>2607825</v>
      </c>
      <c r="U30" s="21">
        <v>2364847</v>
      </c>
      <c r="V30" s="21">
        <v>6359687</v>
      </c>
      <c r="W30" s="21">
        <v>438417</v>
      </c>
      <c r="X30" s="21">
        <v>1059098</v>
      </c>
      <c r="Y30" s="21">
        <v>57337843</v>
      </c>
      <c r="Z30" s="47"/>
      <c r="AA30" s="47"/>
      <c r="AB30" s="47"/>
      <c r="AC30" s="47"/>
      <c r="AD30" s="47"/>
      <c r="AE30" s="47"/>
      <c r="AF30" s="47"/>
      <c r="AG30" s="47"/>
      <c r="AH30" s="47"/>
    </row>
    <row r="31" spans="2:34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2:AH31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34" width="11.875" customWidth="1"/>
  </cols>
  <sheetData>
    <row r="2" spans="2:34" x14ac:dyDescent="0.4">
      <c r="B2" t="s">
        <v>185</v>
      </c>
    </row>
    <row r="3" spans="2:34" x14ac:dyDescent="0.4">
      <c r="B3" t="s">
        <v>186</v>
      </c>
    </row>
    <row r="4" spans="2:34" ht="19.5" thickBot="1" x14ac:dyDescent="0.45"/>
    <row r="5" spans="2:34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2:34" s="19" customFormat="1" ht="75" x14ac:dyDescent="0.4">
      <c r="B6" s="48"/>
      <c r="C6" s="48"/>
      <c r="D6" s="49" t="s">
        <v>137</v>
      </c>
      <c r="E6" s="49" t="s">
        <v>59</v>
      </c>
      <c r="F6" s="49" t="s">
        <v>60</v>
      </c>
      <c r="G6" s="49" t="s">
        <v>138</v>
      </c>
      <c r="H6" s="49" t="s">
        <v>139</v>
      </c>
      <c r="I6" s="49" t="s">
        <v>140</v>
      </c>
      <c r="J6" s="49" t="s">
        <v>141</v>
      </c>
      <c r="K6" s="49" t="s">
        <v>142</v>
      </c>
      <c r="L6" s="49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50" t="s">
        <v>150</v>
      </c>
      <c r="Z6" s="53" t="s">
        <v>151</v>
      </c>
      <c r="AA6" s="53" t="s">
        <v>152</v>
      </c>
      <c r="AB6" s="53" t="s">
        <v>153</v>
      </c>
      <c r="AC6" s="53" t="s">
        <v>154</v>
      </c>
      <c r="AD6" s="53" t="s">
        <v>156</v>
      </c>
      <c r="AE6" s="53" t="s">
        <v>163</v>
      </c>
      <c r="AF6" s="53" t="s">
        <v>157</v>
      </c>
      <c r="AG6" s="53" t="s">
        <v>158</v>
      </c>
      <c r="AH6" s="53" t="s">
        <v>159</v>
      </c>
    </row>
    <row r="7" spans="2:34" x14ac:dyDescent="0.4">
      <c r="B7" s="13">
        <v>1</v>
      </c>
      <c r="C7" s="14" t="s">
        <v>58</v>
      </c>
      <c r="D7" s="26">
        <v>911263.18945624377</v>
      </c>
      <c r="E7" s="26">
        <v>4026.643376854232</v>
      </c>
      <c r="F7" s="26">
        <v>3767508.5663373414</v>
      </c>
      <c r="G7" s="26">
        <v>450944.92638100992</v>
      </c>
      <c r="H7" s="26">
        <v>1037597.4304355715</v>
      </c>
      <c r="I7" s="26">
        <v>46788.326160834731</v>
      </c>
      <c r="J7" s="26">
        <v>863.92442990235929</v>
      </c>
      <c r="K7" s="26">
        <v>47053.04426482469</v>
      </c>
      <c r="L7" s="26">
        <v>198844.70923281932</v>
      </c>
      <c r="M7" s="26">
        <v>1118.6760396530299</v>
      </c>
      <c r="N7" s="26">
        <v>2773.5107679139683</v>
      </c>
      <c r="O7" s="26">
        <v>12662.207876873828</v>
      </c>
      <c r="P7" s="26">
        <v>31899.196305190773</v>
      </c>
      <c r="Q7" s="26">
        <v>28600.900014981777</v>
      </c>
      <c r="R7" s="26">
        <v>300.46642217505035</v>
      </c>
      <c r="S7" s="26">
        <v>8181.2640746509633</v>
      </c>
      <c r="T7" s="26">
        <v>2614.5463695428725</v>
      </c>
      <c r="U7" s="26">
        <v>0</v>
      </c>
      <c r="V7" s="26">
        <v>244337.26027515894</v>
      </c>
      <c r="W7" s="26">
        <v>0</v>
      </c>
      <c r="X7" s="26">
        <v>49896.597209596934</v>
      </c>
      <c r="Y7" s="26">
        <v>6847275.3854311425</v>
      </c>
      <c r="Z7" s="7">
        <v>1760430</v>
      </c>
      <c r="AA7" s="7">
        <v>1779.6145688599061</v>
      </c>
      <c r="AB7" s="7">
        <v>94043</v>
      </c>
      <c r="AC7" s="7">
        <v>4991</v>
      </c>
      <c r="AD7" s="7">
        <v>87125</v>
      </c>
      <c r="AE7" s="7">
        <v>2918</v>
      </c>
      <c r="AF7" s="7">
        <v>-1684968</v>
      </c>
      <c r="AG7" s="7">
        <v>266318.6145688598</v>
      </c>
      <c r="AH7" s="7">
        <v>7113594.0000000019</v>
      </c>
    </row>
    <row r="8" spans="2:34" x14ac:dyDescent="0.4">
      <c r="B8" s="6">
        <v>2</v>
      </c>
      <c r="C8" s="5" t="s">
        <v>59</v>
      </c>
      <c r="D8" s="7">
        <v>260</v>
      </c>
      <c r="E8" s="7">
        <v>3869</v>
      </c>
      <c r="F8" s="7">
        <v>3470</v>
      </c>
      <c r="G8" s="7">
        <v>706</v>
      </c>
      <c r="H8" s="7">
        <v>26</v>
      </c>
      <c r="I8" s="7">
        <v>11658</v>
      </c>
      <c r="J8" s="7">
        <v>0</v>
      </c>
      <c r="K8" s="7">
        <v>251</v>
      </c>
      <c r="L8" s="7">
        <v>1296644</v>
      </c>
      <c r="M8" s="7">
        <v>381609</v>
      </c>
      <c r="N8" s="7">
        <v>888051</v>
      </c>
      <c r="O8" s="7">
        <v>6220</v>
      </c>
      <c r="P8" s="7">
        <v>3655</v>
      </c>
      <c r="Q8" s="7">
        <v>350521</v>
      </c>
      <c r="R8" s="7">
        <v>160728</v>
      </c>
      <c r="S8" s="7">
        <v>64</v>
      </c>
      <c r="T8" s="7">
        <v>2813</v>
      </c>
      <c r="U8" s="7">
        <v>0</v>
      </c>
      <c r="V8" s="7">
        <v>1657</v>
      </c>
      <c r="W8" s="7">
        <v>0</v>
      </c>
      <c r="X8" s="7">
        <v>44279</v>
      </c>
      <c r="Y8" s="7">
        <v>3156481</v>
      </c>
      <c r="Z8" s="7">
        <v>3217</v>
      </c>
      <c r="AA8" s="7">
        <v>942</v>
      </c>
      <c r="AB8" s="7">
        <v>0</v>
      </c>
      <c r="AC8" s="7">
        <v>58232</v>
      </c>
      <c r="AD8" s="7">
        <v>4798</v>
      </c>
      <c r="AE8" s="7">
        <v>1302</v>
      </c>
      <c r="AF8" s="7">
        <v>-2265741</v>
      </c>
      <c r="AG8" s="7">
        <v>-2197250</v>
      </c>
      <c r="AH8" s="7">
        <v>959231</v>
      </c>
    </row>
    <row r="9" spans="2:34" x14ac:dyDescent="0.4">
      <c r="B9" s="6">
        <v>3</v>
      </c>
      <c r="C9" s="5" t="s">
        <v>60</v>
      </c>
      <c r="D9" s="7">
        <v>561995.01128121361</v>
      </c>
      <c r="E9" s="7">
        <v>1916.6112867764657</v>
      </c>
      <c r="F9" s="7">
        <v>1220833.9977723302</v>
      </c>
      <c r="G9" s="7">
        <v>15603.36662616741</v>
      </c>
      <c r="H9" s="7">
        <v>8264.6600325426916</v>
      </c>
      <c r="I9" s="7">
        <v>5872.9640235106417</v>
      </c>
      <c r="J9" s="7">
        <v>6541.0920551076479</v>
      </c>
      <c r="K9" s="7">
        <v>43414.987502544376</v>
      </c>
      <c r="L9" s="7">
        <v>77681.377701302597</v>
      </c>
      <c r="M9" s="7">
        <v>5393.7114282499397</v>
      </c>
      <c r="N9" s="7">
        <v>14196.845632085528</v>
      </c>
      <c r="O9" s="7">
        <v>32666.886220685978</v>
      </c>
      <c r="P9" s="7">
        <v>7094.4126549855173</v>
      </c>
      <c r="Q9" s="7">
        <v>37236.804311464155</v>
      </c>
      <c r="R9" s="7">
        <v>2270.421341886642</v>
      </c>
      <c r="S9" s="7">
        <v>65868.274040060132</v>
      </c>
      <c r="T9" s="7">
        <v>19756.356912666997</v>
      </c>
      <c r="U9" s="7">
        <v>0</v>
      </c>
      <c r="V9" s="7">
        <v>1113949.4591010176</v>
      </c>
      <c r="W9" s="7">
        <v>0</v>
      </c>
      <c r="X9" s="7">
        <v>16616.34634324575</v>
      </c>
      <c r="Y9" s="7">
        <v>3257173.5862678438</v>
      </c>
      <c r="Z9" s="7">
        <v>6647459</v>
      </c>
      <c r="AA9" s="7">
        <v>13058.413732156201</v>
      </c>
      <c r="AB9" s="7">
        <v>0</v>
      </c>
      <c r="AC9" s="7">
        <v>85269</v>
      </c>
      <c r="AD9" s="7">
        <v>143804</v>
      </c>
      <c r="AE9" s="7">
        <v>10161</v>
      </c>
      <c r="AF9" s="7">
        <v>-536336</v>
      </c>
      <c r="AG9" s="7">
        <v>6363415.4137321562</v>
      </c>
      <c r="AH9" s="7">
        <v>9620589</v>
      </c>
    </row>
    <row r="10" spans="2:34" x14ac:dyDescent="0.4">
      <c r="B10" s="6">
        <v>4</v>
      </c>
      <c r="C10" s="5" t="s">
        <v>61</v>
      </c>
      <c r="D10" s="7">
        <v>62853.088189556751</v>
      </c>
      <c r="E10" s="7">
        <v>2766.6108935838811</v>
      </c>
      <c r="F10" s="7">
        <v>8671.1126145916169</v>
      </c>
      <c r="G10" s="7">
        <v>2176758.9483441659</v>
      </c>
      <c r="H10" s="7">
        <v>41393.582818558687</v>
      </c>
      <c r="I10" s="7">
        <v>8784.9395918382834</v>
      </c>
      <c r="J10" s="7">
        <v>13571.528550712361</v>
      </c>
      <c r="K10" s="7">
        <v>82571.834248148778</v>
      </c>
      <c r="L10" s="7">
        <v>13199.490907263444</v>
      </c>
      <c r="M10" s="7">
        <v>10869.506480091939</v>
      </c>
      <c r="N10" s="7">
        <v>18145.741134518641</v>
      </c>
      <c r="O10" s="7">
        <v>64310.034336079785</v>
      </c>
      <c r="P10" s="7">
        <v>41230.490506801223</v>
      </c>
      <c r="Q10" s="7">
        <v>148265.80119847882</v>
      </c>
      <c r="R10" s="7">
        <v>3472.8540000707999</v>
      </c>
      <c r="S10" s="7">
        <v>62751.20713631899</v>
      </c>
      <c r="T10" s="7">
        <v>49057.690380435954</v>
      </c>
      <c r="U10" s="7">
        <v>0</v>
      </c>
      <c r="V10" s="7">
        <v>44707.985471470784</v>
      </c>
      <c r="W10" s="7">
        <v>14630</v>
      </c>
      <c r="X10" s="7">
        <v>181516.05272889562</v>
      </c>
      <c r="Y10" s="7">
        <v>3049528.4995315825</v>
      </c>
      <c r="Z10" s="7">
        <v>2385680</v>
      </c>
      <c r="AA10" s="7">
        <v>26994.500468417533</v>
      </c>
      <c r="AB10" s="7">
        <v>42136</v>
      </c>
      <c r="AC10" s="7">
        <v>149726</v>
      </c>
      <c r="AD10" s="7">
        <v>651816</v>
      </c>
      <c r="AE10" s="7">
        <v>2522</v>
      </c>
      <c r="AF10" s="7">
        <v>-173894</v>
      </c>
      <c r="AG10" s="7">
        <v>3084980.5004684175</v>
      </c>
      <c r="AH10" s="7">
        <v>6134508.9999999991</v>
      </c>
    </row>
    <row r="11" spans="2:34" x14ac:dyDescent="0.4">
      <c r="B11" s="6">
        <v>5</v>
      </c>
      <c r="C11" s="5" t="s">
        <v>62</v>
      </c>
      <c r="D11" s="7">
        <v>13875.05084763977</v>
      </c>
      <c r="E11" s="7">
        <v>2218.7100792580168</v>
      </c>
      <c r="F11" s="7">
        <v>26032.848611056677</v>
      </c>
      <c r="G11" s="7">
        <v>5611.1816546580676</v>
      </c>
      <c r="H11" s="7">
        <v>598334.08150496671</v>
      </c>
      <c r="I11" s="7">
        <v>123450.52387981203</v>
      </c>
      <c r="J11" s="7">
        <v>2109.448315403667</v>
      </c>
      <c r="K11" s="7">
        <v>313.79442127993673</v>
      </c>
      <c r="L11" s="7">
        <v>7787.2200582582454</v>
      </c>
      <c r="M11" s="7">
        <v>18015.714174276607</v>
      </c>
      <c r="N11" s="7">
        <v>37883.676964477389</v>
      </c>
      <c r="O11" s="7">
        <v>143997.39784452078</v>
      </c>
      <c r="P11" s="7">
        <v>81623.760183182225</v>
      </c>
      <c r="Q11" s="7">
        <v>1522116.0253783057</v>
      </c>
      <c r="R11" s="7">
        <v>2840.1421034033283</v>
      </c>
      <c r="S11" s="7">
        <v>71396.397593876318</v>
      </c>
      <c r="T11" s="7">
        <v>11016.300626705994</v>
      </c>
      <c r="U11" s="7">
        <v>0</v>
      </c>
      <c r="V11" s="7">
        <v>86565.031083074893</v>
      </c>
      <c r="W11" s="7">
        <v>147166</v>
      </c>
      <c r="X11" s="7">
        <v>51195.260552037333</v>
      </c>
      <c r="Y11" s="7">
        <v>2953548.5658761938</v>
      </c>
      <c r="Z11" s="7">
        <v>211327</v>
      </c>
      <c r="AA11" s="7">
        <v>6187.4341238063571</v>
      </c>
      <c r="AB11" s="7">
        <v>279506</v>
      </c>
      <c r="AC11" s="7">
        <v>53300</v>
      </c>
      <c r="AD11" s="7">
        <v>56300</v>
      </c>
      <c r="AE11" s="7">
        <v>452</v>
      </c>
      <c r="AF11" s="7">
        <v>-114112</v>
      </c>
      <c r="AG11" s="7">
        <v>492960.43412380642</v>
      </c>
      <c r="AH11" s="7">
        <v>3446509</v>
      </c>
    </row>
    <row r="12" spans="2:34" x14ac:dyDescent="0.4">
      <c r="B12" s="6">
        <v>6</v>
      </c>
      <c r="C12" s="5" t="s">
        <v>63</v>
      </c>
      <c r="D12" s="7">
        <v>36272.420855136981</v>
      </c>
      <c r="E12" s="7">
        <v>63.508365140632726</v>
      </c>
      <c r="F12" s="7">
        <v>45233.501675809552</v>
      </c>
      <c r="G12" s="7">
        <v>7394.5825976249143</v>
      </c>
      <c r="H12" s="7">
        <v>22643.061933521374</v>
      </c>
      <c r="I12" s="7">
        <v>1050923.7762127337</v>
      </c>
      <c r="J12" s="7">
        <v>378197.3132695544</v>
      </c>
      <c r="K12" s="7">
        <v>5088.8099122459889</v>
      </c>
      <c r="L12" s="7">
        <v>151324.71615035381</v>
      </c>
      <c r="M12" s="7">
        <v>52236.665721824465</v>
      </c>
      <c r="N12" s="7">
        <v>8384.8445599719835</v>
      </c>
      <c r="O12" s="7">
        <v>89525.713004813137</v>
      </c>
      <c r="P12" s="7">
        <v>47212.986393766572</v>
      </c>
      <c r="Q12" s="7">
        <v>44608.869685104575</v>
      </c>
      <c r="R12" s="7">
        <v>2364.2321290177392</v>
      </c>
      <c r="S12" s="7">
        <v>139314.46155499449</v>
      </c>
      <c r="T12" s="7">
        <v>11695.641834426729</v>
      </c>
      <c r="U12" s="7">
        <v>0</v>
      </c>
      <c r="V12" s="7">
        <v>50969.95344018226</v>
      </c>
      <c r="W12" s="7">
        <v>347313</v>
      </c>
      <c r="X12" s="7">
        <v>85078.372827484534</v>
      </c>
      <c r="Y12" s="7">
        <v>2575846.4321237081</v>
      </c>
      <c r="Z12" s="7">
        <v>3259</v>
      </c>
      <c r="AA12" s="7">
        <v>11573.567876292258</v>
      </c>
      <c r="AB12" s="7">
        <v>0</v>
      </c>
      <c r="AC12" s="7">
        <v>50552</v>
      </c>
      <c r="AD12" s="7">
        <v>58370</v>
      </c>
      <c r="AE12" s="7">
        <v>0</v>
      </c>
      <c r="AF12" s="7">
        <v>-78491</v>
      </c>
      <c r="AG12" s="7">
        <v>45263.567876292262</v>
      </c>
      <c r="AH12" s="7">
        <v>2621110.0000000005</v>
      </c>
    </row>
    <row r="13" spans="2:34" x14ac:dyDescent="0.4">
      <c r="B13" s="6">
        <v>7</v>
      </c>
      <c r="C13" s="5" t="s">
        <v>64</v>
      </c>
      <c r="D13" s="7">
        <v>1301.6841715331097</v>
      </c>
      <c r="E13" s="7">
        <v>1809.2614224974429</v>
      </c>
      <c r="F13" s="7">
        <v>23663.29177291927</v>
      </c>
      <c r="G13" s="7">
        <v>12606.244407752089</v>
      </c>
      <c r="H13" s="7">
        <v>3162.8269181413498</v>
      </c>
      <c r="I13" s="7">
        <v>142448.03330884836</v>
      </c>
      <c r="J13" s="7">
        <v>210735.27209432577</v>
      </c>
      <c r="K13" s="7">
        <v>1672.7441403558455</v>
      </c>
      <c r="L13" s="7">
        <v>6530.5895094701254</v>
      </c>
      <c r="M13" s="7">
        <v>8332.010145885828</v>
      </c>
      <c r="N13" s="7">
        <v>12218.189660425734</v>
      </c>
      <c r="O13" s="7">
        <v>29434.658969279142</v>
      </c>
      <c r="P13" s="7">
        <v>3985.2843755886825</v>
      </c>
      <c r="Q13" s="7">
        <v>19841.350281493018</v>
      </c>
      <c r="R13" s="7">
        <v>1827.1233246645536</v>
      </c>
      <c r="S13" s="7">
        <v>120969.32563046724</v>
      </c>
      <c r="T13" s="7">
        <v>24287.421871621988</v>
      </c>
      <c r="U13" s="7">
        <v>0</v>
      </c>
      <c r="V13" s="7">
        <v>511624.61816575029</v>
      </c>
      <c r="W13" s="7">
        <v>269274</v>
      </c>
      <c r="X13" s="7">
        <v>59669.645039388794</v>
      </c>
      <c r="Y13" s="7">
        <v>1465393.5752104088</v>
      </c>
      <c r="Z13" s="7">
        <v>348168</v>
      </c>
      <c r="AA13" s="7">
        <v>38294.424789591394</v>
      </c>
      <c r="AB13" s="7">
        <v>0</v>
      </c>
      <c r="AC13" s="7">
        <v>10875</v>
      </c>
      <c r="AD13" s="7">
        <v>15055</v>
      </c>
      <c r="AE13" s="7">
        <v>641</v>
      </c>
      <c r="AF13" s="7">
        <v>-26015</v>
      </c>
      <c r="AG13" s="7">
        <v>387018.4247895914</v>
      </c>
      <c r="AH13" s="7">
        <v>1852412.0000000002</v>
      </c>
    </row>
    <row r="14" spans="2:34" x14ac:dyDescent="0.4">
      <c r="B14" s="6">
        <v>8</v>
      </c>
      <c r="C14" s="5" t="s">
        <v>65</v>
      </c>
      <c r="D14" s="7">
        <v>4157.4261626047301</v>
      </c>
      <c r="E14" s="7">
        <v>2944.0790456166615</v>
      </c>
      <c r="F14" s="7">
        <v>1377.1409393130634</v>
      </c>
      <c r="G14" s="7">
        <v>60724.269541102534</v>
      </c>
      <c r="H14" s="7">
        <v>4000.0693656197968</v>
      </c>
      <c r="I14" s="7">
        <v>767.0820482931523</v>
      </c>
      <c r="J14" s="7">
        <v>1777.3904238009206</v>
      </c>
      <c r="K14" s="7">
        <v>71883.057142513979</v>
      </c>
      <c r="L14" s="7">
        <v>7992.4184466743618</v>
      </c>
      <c r="M14" s="7">
        <v>95.796684033726052</v>
      </c>
      <c r="N14" s="7">
        <v>15459.599346870453</v>
      </c>
      <c r="O14" s="7">
        <v>377887.99848665105</v>
      </c>
      <c r="P14" s="7">
        <v>9151.5676809602501</v>
      </c>
      <c r="Q14" s="7">
        <v>3618.1049198380197</v>
      </c>
      <c r="R14" s="7">
        <v>529.78567527349639</v>
      </c>
      <c r="S14" s="7">
        <v>1275.6493752536471</v>
      </c>
      <c r="T14" s="7">
        <v>4018.974045496554</v>
      </c>
      <c r="U14" s="7">
        <v>0</v>
      </c>
      <c r="V14" s="7">
        <v>10001.332046712796</v>
      </c>
      <c r="W14" s="7">
        <v>0</v>
      </c>
      <c r="X14" s="7">
        <v>22580.496322827548</v>
      </c>
      <c r="Y14" s="7">
        <v>600242.23769945663</v>
      </c>
      <c r="Z14" s="7">
        <v>185554</v>
      </c>
      <c r="AA14" s="7">
        <v>9119.7623005432633</v>
      </c>
      <c r="AB14" s="7">
        <v>0</v>
      </c>
      <c r="AC14" s="7">
        <v>13987</v>
      </c>
      <c r="AD14" s="7">
        <v>139054</v>
      </c>
      <c r="AE14" s="7">
        <v>123</v>
      </c>
      <c r="AF14" s="7">
        <v>-18978</v>
      </c>
      <c r="AG14" s="7">
        <v>328859.76230054325</v>
      </c>
      <c r="AH14" s="7">
        <v>929101.99999999988</v>
      </c>
    </row>
    <row r="15" spans="2:34" x14ac:dyDescent="0.4">
      <c r="B15" s="6">
        <v>9</v>
      </c>
      <c r="C15" s="5" t="s">
        <v>66</v>
      </c>
      <c r="D15" s="7">
        <v>388599.38685093197</v>
      </c>
      <c r="E15" s="7">
        <v>111850.95404830326</v>
      </c>
      <c r="F15" s="7">
        <v>379017.22687085712</v>
      </c>
      <c r="G15" s="7">
        <v>750570.3782070165</v>
      </c>
      <c r="H15" s="7">
        <v>83863.968104622094</v>
      </c>
      <c r="I15" s="7">
        <v>96848.598091435604</v>
      </c>
      <c r="J15" s="7">
        <v>46064.539772504584</v>
      </c>
      <c r="K15" s="7">
        <v>156918.51226925221</v>
      </c>
      <c r="L15" s="7">
        <v>2157505.8893371481</v>
      </c>
      <c r="M15" s="7">
        <v>138071.08345417789</v>
      </c>
      <c r="N15" s="7">
        <v>722379.72003676544</v>
      </c>
      <c r="O15" s="7">
        <v>337554.10740226129</v>
      </c>
      <c r="P15" s="7">
        <v>539049.59518358053</v>
      </c>
      <c r="Q15" s="7">
        <v>366898.46738081903</v>
      </c>
      <c r="R15" s="7">
        <v>262333.55271498847</v>
      </c>
      <c r="S15" s="7">
        <v>275924.06050361524</v>
      </c>
      <c r="T15" s="7">
        <v>350216.38334254152</v>
      </c>
      <c r="U15" s="7">
        <v>0</v>
      </c>
      <c r="V15" s="7">
        <v>781408.35196299187</v>
      </c>
      <c r="W15" s="7">
        <v>4210</v>
      </c>
      <c r="X15" s="7">
        <v>69008.708337073505</v>
      </c>
      <c r="Y15" s="7">
        <v>8018293.4838708853</v>
      </c>
      <c r="Z15" s="7">
        <v>933534</v>
      </c>
      <c r="AA15" s="7">
        <v>71767.516129113821</v>
      </c>
      <c r="AB15" s="7">
        <v>0</v>
      </c>
      <c r="AC15" s="7">
        <v>259841</v>
      </c>
      <c r="AD15" s="7">
        <v>563477</v>
      </c>
      <c r="AE15" s="7">
        <v>6106</v>
      </c>
      <c r="AF15" s="7">
        <v>-723311</v>
      </c>
      <c r="AG15" s="7">
        <v>1111414.5161291137</v>
      </c>
      <c r="AH15" s="7">
        <v>9129708</v>
      </c>
    </row>
    <row r="16" spans="2:34" x14ac:dyDescent="0.4">
      <c r="B16" s="6">
        <v>10</v>
      </c>
      <c r="C16" s="5" t="s">
        <v>67</v>
      </c>
      <c r="D16" s="7">
        <v>17387.752772260581</v>
      </c>
      <c r="E16" s="7">
        <v>286.97662210905469</v>
      </c>
      <c r="F16" s="7">
        <v>114592.56285613324</v>
      </c>
      <c r="G16" s="7">
        <v>834.94227496678093</v>
      </c>
      <c r="H16" s="7">
        <v>7579.0345216135811</v>
      </c>
      <c r="I16" s="7">
        <v>2299.0747072232384</v>
      </c>
      <c r="J16" s="7">
        <v>832.12617436257915</v>
      </c>
      <c r="K16" s="7">
        <v>3669.1918745045582</v>
      </c>
      <c r="L16" s="7">
        <v>35018.447882386114</v>
      </c>
      <c r="M16" s="7">
        <v>288462.86271257367</v>
      </c>
      <c r="N16" s="7">
        <v>116065.24030704421</v>
      </c>
      <c r="O16" s="7">
        <v>183056.16656510244</v>
      </c>
      <c r="P16" s="7">
        <v>15248.578964386361</v>
      </c>
      <c r="Q16" s="7">
        <v>1563934.9483530161</v>
      </c>
      <c r="R16" s="7">
        <v>1868.7999436761104</v>
      </c>
      <c r="S16" s="7">
        <v>21217.403160522452</v>
      </c>
      <c r="T16" s="7">
        <v>2786.2062781856498</v>
      </c>
      <c r="U16" s="7">
        <v>0</v>
      </c>
      <c r="V16" s="7">
        <v>34129.254392441602</v>
      </c>
      <c r="W16" s="7">
        <v>2948</v>
      </c>
      <c r="X16" s="7">
        <v>40461.391566082275</v>
      </c>
      <c r="Y16" s="7">
        <v>2452678.9619285911</v>
      </c>
      <c r="Z16" s="7">
        <v>56052</v>
      </c>
      <c r="AA16" s="7">
        <v>2285.0380714093362</v>
      </c>
      <c r="AB16" s="7">
        <v>0</v>
      </c>
      <c r="AC16" s="7">
        <v>51812</v>
      </c>
      <c r="AD16" s="7">
        <v>126070</v>
      </c>
      <c r="AE16" s="7">
        <v>1390</v>
      </c>
      <c r="AF16" s="7">
        <v>-20399</v>
      </c>
      <c r="AG16" s="7">
        <v>217210.03807140933</v>
      </c>
      <c r="AH16" s="7">
        <v>2669889.0000000005</v>
      </c>
    </row>
    <row r="17" spans="2:34" x14ac:dyDescent="0.4">
      <c r="B17" s="6">
        <v>11</v>
      </c>
      <c r="C17" s="5" t="s">
        <v>68</v>
      </c>
      <c r="D17" s="7">
        <v>18369.3624951167</v>
      </c>
      <c r="E17" s="7">
        <v>20378.719919186915</v>
      </c>
      <c r="F17" s="7">
        <v>100559.84517915548</v>
      </c>
      <c r="G17" s="7">
        <v>33887.62132930701</v>
      </c>
      <c r="H17" s="7">
        <v>135332.11593081075</v>
      </c>
      <c r="I17" s="7">
        <v>4767.5774222749287</v>
      </c>
      <c r="J17" s="7">
        <v>10092.627590993741</v>
      </c>
      <c r="K17" s="7">
        <v>23327.059787713933</v>
      </c>
      <c r="L17" s="7">
        <v>84736.015614549891</v>
      </c>
      <c r="M17" s="7">
        <v>62927.093954063472</v>
      </c>
      <c r="N17" s="7">
        <v>8621129.9496479593</v>
      </c>
      <c r="O17" s="7">
        <v>3641385.6638184437</v>
      </c>
      <c r="P17" s="7">
        <v>63650.402721183469</v>
      </c>
      <c r="Q17" s="7">
        <v>2326990.2471736912</v>
      </c>
      <c r="R17" s="7">
        <v>2226.7574453734128</v>
      </c>
      <c r="S17" s="7">
        <v>157785.10325888381</v>
      </c>
      <c r="T17" s="7">
        <v>11504.32834488679</v>
      </c>
      <c r="U17" s="7">
        <v>0</v>
      </c>
      <c r="V17" s="7">
        <v>41351.740918325937</v>
      </c>
      <c r="W17" s="7">
        <v>4119</v>
      </c>
      <c r="X17" s="7">
        <v>184248.72261148147</v>
      </c>
      <c r="Y17" s="7">
        <v>15548769.955163401</v>
      </c>
      <c r="Z17" s="7">
        <v>280186</v>
      </c>
      <c r="AA17" s="7">
        <v>25489.044836597506</v>
      </c>
      <c r="AB17" s="7">
        <v>33228</v>
      </c>
      <c r="AC17" s="7">
        <v>357682</v>
      </c>
      <c r="AD17" s="7">
        <v>1325301</v>
      </c>
      <c r="AE17" s="7">
        <v>201</v>
      </c>
      <c r="AF17" s="7">
        <v>-652327</v>
      </c>
      <c r="AG17" s="7">
        <v>1369760.0448365975</v>
      </c>
      <c r="AH17" s="7">
        <v>16918530</v>
      </c>
    </row>
    <row r="18" spans="2:34" x14ac:dyDescent="0.4">
      <c r="B18" s="6">
        <v>12</v>
      </c>
      <c r="C18" s="5" t="s">
        <v>69</v>
      </c>
      <c r="D18" s="7">
        <v>77245.172289152062</v>
      </c>
      <c r="E18" s="7">
        <v>52699.247954071063</v>
      </c>
      <c r="F18" s="7">
        <v>32300.97236652629</v>
      </c>
      <c r="G18" s="7">
        <v>36988.600651612403</v>
      </c>
      <c r="H18" s="7">
        <v>20145.642639776172</v>
      </c>
      <c r="I18" s="7">
        <v>14165.017969280407</v>
      </c>
      <c r="J18" s="7">
        <v>14999.207746020347</v>
      </c>
      <c r="K18" s="7">
        <v>7656.466426283976</v>
      </c>
      <c r="L18" s="7">
        <v>129646.6971721741</v>
      </c>
      <c r="M18" s="7">
        <v>57437.26315962481</v>
      </c>
      <c r="N18" s="7">
        <v>187538.67933058646</v>
      </c>
      <c r="O18" s="7">
        <v>7508460.9399123341</v>
      </c>
      <c r="P18" s="7">
        <v>15742.585357558717</v>
      </c>
      <c r="Q18" s="7">
        <v>1076341.916478815</v>
      </c>
      <c r="R18" s="7">
        <v>84913.288461757285</v>
      </c>
      <c r="S18" s="7">
        <v>366149.44307241443</v>
      </c>
      <c r="T18" s="7">
        <v>489176.66120327043</v>
      </c>
      <c r="U18" s="7">
        <v>0</v>
      </c>
      <c r="V18" s="7">
        <v>215833.2449324303</v>
      </c>
      <c r="W18" s="7">
        <v>46722</v>
      </c>
      <c r="X18" s="7">
        <v>74133.897857163625</v>
      </c>
      <c r="Y18" s="7">
        <v>10508296.944980852</v>
      </c>
      <c r="Z18" s="7">
        <v>1760061</v>
      </c>
      <c r="AA18" s="7">
        <v>236768.05501914761</v>
      </c>
      <c r="AB18" s="7">
        <v>8999812</v>
      </c>
      <c r="AC18" s="7">
        <v>995832</v>
      </c>
      <c r="AD18" s="7">
        <v>3119629</v>
      </c>
      <c r="AE18" s="7">
        <v>38143</v>
      </c>
      <c r="AF18" s="7">
        <v>-956607</v>
      </c>
      <c r="AG18" s="7">
        <v>14193638.055019148</v>
      </c>
      <c r="AH18" s="7">
        <v>24701935</v>
      </c>
    </row>
    <row r="19" spans="2:34" x14ac:dyDescent="0.4">
      <c r="B19" s="6">
        <v>13</v>
      </c>
      <c r="C19" s="5" t="s">
        <v>70</v>
      </c>
      <c r="D19" s="7">
        <v>23820.373768744605</v>
      </c>
      <c r="E19" s="7">
        <v>953.93496392363204</v>
      </c>
      <c r="F19" s="7">
        <v>49344.97138512518</v>
      </c>
      <c r="G19" s="7">
        <v>26982.069632067825</v>
      </c>
      <c r="H19" s="7">
        <v>42793.557991797323</v>
      </c>
      <c r="I19" s="7">
        <v>790.37045126118733</v>
      </c>
      <c r="J19" s="7">
        <v>17970.578039878073</v>
      </c>
      <c r="K19" s="7">
        <v>44109.314921658588</v>
      </c>
      <c r="L19" s="7">
        <v>75905.699124862032</v>
      </c>
      <c r="M19" s="7">
        <v>2183.6503594993937</v>
      </c>
      <c r="N19" s="7">
        <v>21272.484053575336</v>
      </c>
      <c r="O19" s="7">
        <v>366638.80451438186</v>
      </c>
      <c r="P19" s="7">
        <v>169162.50892363847</v>
      </c>
      <c r="Q19" s="7">
        <v>194771.40631807383</v>
      </c>
      <c r="R19" s="7">
        <v>1553.0253043449677</v>
      </c>
      <c r="S19" s="7">
        <v>51622.877506918798</v>
      </c>
      <c r="T19" s="7">
        <v>9899.2826865041388</v>
      </c>
      <c r="U19" s="7">
        <v>0</v>
      </c>
      <c r="V19" s="7">
        <v>76362.78785363627</v>
      </c>
      <c r="W19" s="7">
        <v>126848</v>
      </c>
      <c r="X19" s="7">
        <v>73674.511846348934</v>
      </c>
      <c r="Y19" s="7">
        <v>1376660.2096462403</v>
      </c>
      <c r="Z19" s="7">
        <v>476669</v>
      </c>
      <c r="AA19" s="7">
        <v>11951.790353759541</v>
      </c>
      <c r="AB19" s="7">
        <v>125120</v>
      </c>
      <c r="AC19" s="7">
        <v>75065</v>
      </c>
      <c r="AD19" s="7">
        <v>257799</v>
      </c>
      <c r="AE19" s="7">
        <v>214</v>
      </c>
      <c r="AF19" s="7">
        <v>-103785</v>
      </c>
      <c r="AG19" s="7">
        <v>843033.79035375954</v>
      </c>
      <c r="AH19" s="7">
        <v>2219694</v>
      </c>
    </row>
    <row r="20" spans="2:34" x14ac:dyDescent="0.4">
      <c r="B20" s="6">
        <v>14</v>
      </c>
      <c r="C20" s="5" t="s">
        <v>71</v>
      </c>
      <c r="D20" s="7">
        <v>52221</v>
      </c>
      <c r="E20" s="7">
        <v>7976</v>
      </c>
      <c r="F20" s="7">
        <v>23397</v>
      </c>
      <c r="G20" s="7">
        <v>11724</v>
      </c>
      <c r="H20" s="7">
        <v>10609</v>
      </c>
      <c r="I20" s="7">
        <v>5634</v>
      </c>
      <c r="J20" s="7">
        <v>6792</v>
      </c>
      <c r="K20" s="7">
        <v>3296</v>
      </c>
      <c r="L20" s="7">
        <v>35097</v>
      </c>
      <c r="M20" s="7">
        <v>13596</v>
      </c>
      <c r="N20" s="7">
        <v>32578</v>
      </c>
      <c r="O20" s="7">
        <v>50864</v>
      </c>
      <c r="P20" s="7">
        <v>2778</v>
      </c>
      <c r="Q20" s="7">
        <v>22578</v>
      </c>
      <c r="R20" s="7">
        <v>81707</v>
      </c>
      <c r="S20" s="7">
        <v>778482</v>
      </c>
      <c r="T20" s="7">
        <v>62554</v>
      </c>
      <c r="U20" s="7">
        <v>0</v>
      </c>
      <c r="V20" s="7">
        <v>131493</v>
      </c>
      <c r="W20" s="7">
        <v>0</v>
      </c>
      <c r="X20" s="7">
        <v>9946</v>
      </c>
      <c r="Y20" s="7">
        <v>1343322</v>
      </c>
      <c r="Z20" s="7">
        <v>0</v>
      </c>
      <c r="AA20" s="7">
        <v>44332</v>
      </c>
      <c r="AB20" s="7">
        <v>14871122</v>
      </c>
      <c r="AC20" s="7">
        <v>0</v>
      </c>
      <c r="AD20" s="7">
        <v>0</v>
      </c>
      <c r="AE20" s="7">
        <v>0</v>
      </c>
      <c r="AF20" s="7">
        <v>0</v>
      </c>
      <c r="AG20" s="7">
        <v>14915454</v>
      </c>
      <c r="AH20" s="7">
        <v>16258776</v>
      </c>
    </row>
    <row r="21" spans="2:34" x14ac:dyDescent="0.4">
      <c r="B21" s="6">
        <v>15</v>
      </c>
      <c r="C21" s="5" t="s">
        <v>72</v>
      </c>
      <c r="D21" s="7">
        <v>12788.920455622971</v>
      </c>
      <c r="E21" s="7">
        <v>23303.306284380647</v>
      </c>
      <c r="F21" s="7">
        <v>59405.515847494375</v>
      </c>
      <c r="G21" s="7">
        <v>58692.300898211164</v>
      </c>
      <c r="H21" s="7">
        <v>30051.832098232404</v>
      </c>
      <c r="I21" s="7">
        <v>77066.603834449488</v>
      </c>
      <c r="J21" s="7">
        <v>11061.855341793085</v>
      </c>
      <c r="K21" s="7">
        <v>12000.155165994278</v>
      </c>
      <c r="L21" s="7">
        <v>214475.65542485661</v>
      </c>
      <c r="M21" s="7">
        <v>79216.83452028608</v>
      </c>
      <c r="N21" s="7">
        <v>328212.95329921448</v>
      </c>
      <c r="O21" s="7">
        <v>175056.28203476532</v>
      </c>
      <c r="P21" s="7">
        <v>22244.42989382536</v>
      </c>
      <c r="Q21" s="7">
        <v>77390.807552142272</v>
      </c>
      <c r="R21" s="7">
        <v>38394.732028823164</v>
      </c>
      <c r="S21" s="7">
        <v>204884.38917500357</v>
      </c>
      <c r="T21" s="7">
        <v>96866.773092478645</v>
      </c>
      <c r="U21" s="7">
        <v>0</v>
      </c>
      <c r="V21" s="7">
        <v>220967.74604626524</v>
      </c>
      <c r="W21" s="7">
        <v>0</v>
      </c>
      <c r="X21" s="7">
        <v>31259.198452894645</v>
      </c>
      <c r="Y21" s="7">
        <v>1773340.2914467338</v>
      </c>
      <c r="Z21" s="7">
        <v>673933</v>
      </c>
      <c r="AA21" s="7">
        <v>177204.70855326622</v>
      </c>
      <c r="AB21" s="7">
        <v>0</v>
      </c>
      <c r="AC21" s="7">
        <v>0</v>
      </c>
      <c r="AD21" s="7">
        <v>68</v>
      </c>
      <c r="AE21" s="7">
        <v>3449</v>
      </c>
      <c r="AF21" s="7">
        <v>-51</v>
      </c>
      <c r="AG21" s="7">
        <v>854603.70855326625</v>
      </c>
      <c r="AH21" s="7">
        <v>2627944</v>
      </c>
    </row>
    <row r="22" spans="2:34" x14ac:dyDescent="0.4">
      <c r="B22" s="6">
        <v>16</v>
      </c>
      <c r="C22" s="5" t="s">
        <v>48</v>
      </c>
      <c r="D22" s="7">
        <v>220454.74329138859</v>
      </c>
      <c r="E22" s="7">
        <v>40975.073446099115</v>
      </c>
      <c r="F22" s="7">
        <v>468423.08350000822</v>
      </c>
      <c r="G22" s="7">
        <v>381146.85773729678</v>
      </c>
      <c r="H22" s="7">
        <v>201968.10640505663</v>
      </c>
      <c r="I22" s="7">
        <v>127137.02671749935</v>
      </c>
      <c r="J22" s="7">
        <v>103864.64199625519</v>
      </c>
      <c r="K22" s="7">
        <v>65838.686519626121</v>
      </c>
      <c r="L22" s="7">
        <v>460807.82484281779</v>
      </c>
      <c r="M22" s="7">
        <v>204620.27669885114</v>
      </c>
      <c r="N22" s="7">
        <v>710511.25909052405</v>
      </c>
      <c r="O22" s="7">
        <v>1729414.5515512142</v>
      </c>
      <c r="P22" s="7">
        <v>137913.23104331314</v>
      </c>
      <c r="Q22" s="7">
        <v>1246826.930362243</v>
      </c>
      <c r="R22" s="7">
        <v>76305.138546970076</v>
      </c>
      <c r="S22" s="7">
        <v>1962649.7464277633</v>
      </c>
      <c r="T22" s="7">
        <v>333860.72622796823</v>
      </c>
      <c r="U22" s="7">
        <v>0</v>
      </c>
      <c r="V22" s="7">
        <v>995612.6159526197</v>
      </c>
      <c r="W22" s="7">
        <v>215566</v>
      </c>
      <c r="X22" s="7">
        <v>765537.93227795046</v>
      </c>
      <c r="Y22" s="7">
        <v>10449434.452635467</v>
      </c>
      <c r="Z22" s="7">
        <v>12089822</v>
      </c>
      <c r="AA22" s="7">
        <v>358387.54736453504</v>
      </c>
      <c r="AB22" s="7">
        <v>1722041</v>
      </c>
      <c r="AC22" s="7">
        <v>151566</v>
      </c>
      <c r="AD22" s="7">
        <v>469650</v>
      </c>
      <c r="AE22" s="7">
        <v>12403</v>
      </c>
      <c r="AF22" s="7">
        <v>-149040</v>
      </c>
      <c r="AG22" s="7">
        <v>14654829.547364535</v>
      </c>
      <c r="AH22" s="7">
        <v>25104264.000000004</v>
      </c>
    </row>
    <row r="23" spans="2:34" x14ac:dyDescent="0.4">
      <c r="B23" s="6">
        <v>17</v>
      </c>
      <c r="C23" s="5" t="s">
        <v>73</v>
      </c>
      <c r="D23" s="7">
        <v>85320.176303888555</v>
      </c>
      <c r="E23" s="7">
        <v>22506.959053606941</v>
      </c>
      <c r="F23" s="7">
        <v>193118.2488627758</v>
      </c>
      <c r="G23" s="7">
        <v>118387.37331455028</v>
      </c>
      <c r="H23" s="7">
        <v>86512.004085852532</v>
      </c>
      <c r="I23" s="7">
        <v>59194.516821309771</v>
      </c>
      <c r="J23" s="7">
        <v>43283.902839710172</v>
      </c>
      <c r="K23" s="7">
        <v>16726.07250768369</v>
      </c>
      <c r="L23" s="7">
        <v>213879.09775387155</v>
      </c>
      <c r="M23" s="7">
        <v>135877.05898394485</v>
      </c>
      <c r="N23" s="7">
        <v>302166.89593987569</v>
      </c>
      <c r="O23" s="7">
        <v>378663.75888507778</v>
      </c>
      <c r="P23" s="7">
        <v>48268.525359341358</v>
      </c>
      <c r="Q23" s="7">
        <v>552118.62115673209</v>
      </c>
      <c r="R23" s="7">
        <v>46967.519294566991</v>
      </c>
      <c r="S23" s="7">
        <v>680599.708001722</v>
      </c>
      <c r="T23" s="7">
        <v>598322.22193129628</v>
      </c>
      <c r="U23" s="7">
        <v>0</v>
      </c>
      <c r="V23" s="7">
        <v>259024.13363301099</v>
      </c>
      <c r="W23" s="7">
        <v>26921</v>
      </c>
      <c r="X23" s="7">
        <v>113335.49746637318</v>
      </c>
      <c r="Y23" s="7">
        <v>3981193.2921951907</v>
      </c>
      <c r="Z23" s="7">
        <v>2370470</v>
      </c>
      <c r="AA23" s="7">
        <v>176581.70780480959</v>
      </c>
      <c r="AB23" s="7">
        <v>109347</v>
      </c>
      <c r="AC23" s="7">
        <v>18459</v>
      </c>
      <c r="AD23" s="7">
        <v>1148246</v>
      </c>
      <c r="AE23" s="7">
        <v>41716</v>
      </c>
      <c r="AF23" s="7">
        <v>-402102</v>
      </c>
      <c r="AG23" s="7">
        <v>3462717.7078048098</v>
      </c>
      <c r="AH23" s="7">
        <v>7443911</v>
      </c>
    </row>
    <row r="24" spans="2:34" x14ac:dyDescent="0.4">
      <c r="B24" s="6">
        <v>18</v>
      </c>
      <c r="C24" s="5" t="s">
        <v>74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2165676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2165676</v>
      </c>
      <c r="AH24" s="7">
        <v>2165676</v>
      </c>
    </row>
    <row r="25" spans="2:34" x14ac:dyDescent="0.4">
      <c r="B25" s="6">
        <v>19</v>
      </c>
      <c r="C25" s="5" t="s">
        <v>75</v>
      </c>
      <c r="D25" s="7">
        <v>18803.917227903778</v>
      </c>
      <c r="E25" s="7">
        <v>18677.705296468474</v>
      </c>
      <c r="F25" s="7">
        <v>221102.1643611379</v>
      </c>
      <c r="G25" s="7">
        <v>93692.554288707033</v>
      </c>
      <c r="H25" s="7">
        <v>57977.585201103473</v>
      </c>
      <c r="I25" s="7">
        <v>43637.845664324792</v>
      </c>
      <c r="J25" s="7">
        <v>88919.101893772255</v>
      </c>
      <c r="K25" s="7">
        <v>12129.032326815102</v>
      </c>
      <c r="L25" s="7">
        <v>272689.27715841867</v>
      </c>
      <c r="M25" s="7">
        <v>53355.372312920612</v>
      </c>
      <c r="N25" s="7">
        <v>171248.52643619597</v>
      </c>
      <c r="O25" s="7">
        <v>644977.56125460041</v>
      </c>
      <c r="P25" s="7">
        <v>48270.034342085135</v>
      </c>
      <c r="Q25" s="7">
        <v>578152.28895893728</v>
      </c>
      <c r="R25" s="7">
        <v>54135.925048453719</v>
      </c>
      <c r="S25" s="7">
        <v>1082780.7276683047</v>
      </c>
      <c r="T25" s="7">
        <v>232215.47911085378</v>
      </c>
      <c r="U25" s="7">
        <v>0</v>
      </c>
      <c r="V25" s="7">
        <v>791658.86953781545</v>
      </c>
      <c r="W25" s="7">
        <v>0</v>
      </c>
      <c r="X25" s="7">
        <v>173876.64883793259</v>
      </c>
      <c r="Y25" s="7">
        <v>4658300.6169267511</v>
      </c>
      <c r="Z25" s="7">
        <v>7554695</v>
      </c>
      <c r="AA25" s="7">
        <v>2582107.3830732489</v>
      </c>
      <c r="AB25" s="7">
        <v>0</v>
      </c>
      <c r="AC25" s="7">
        <v>0</v>
      </c>
      <c r="AD25" s="7">
        <v>39147</v>
      </c>
      <c r="AE25" s="7">
        <v>4107</v>
      </c>
      <c r="AF25" s="7">
        <v>-94040</v>
      </c>
      <c r="AG25" s="7">
        <v>10086016.383073248</v>
      </c>
      <c r="AH25" s="7">
        <v>14744317</v>
      </c>
    </row>
    <row r="26" spans="2:34" x14ac:dyDescent="0.4">
      <c r="B26" s="6">
        <v>20</v>
      </c>
      <c r="C26" s="5" t="s">
        <v>76</v>
      </c>
      <c r="D26" s="7">
        <v>26132</v>
      </c>
      <c r="E26" s="7">
        <v>7636</v>
      </c>
      <c r="F26" s="7">
        <v>73536</v>
      </c>
      <c r="G26" s="7">
        <v>123723</v>
      </c>
      <c r="H26" s="7">
        <v>26403</v>
      </c>
      <c r="I26" s="7">
        <v>43899</v>
      </c>
      <c r="J26" s="7">
        <v>21054</v>
      </c>
      <c r="K26" s="7">
        <v>7726</v>
      </c>
      <c r="L26" s="7">
        <v>78691</v>
      </c>
      <c r="M26" s="7">
        <v>61649</v>
      </c>
      <c r="N26" s="7">
        <v>66871</v>
      </c>
      <c r="O26" s="7">
        <v>234614</v>
      </c>
      <c r="P26" s="7">
        <v>77642</v>
      </c>
      <c r="Q26" s="7">
        <v>76243</v>
      </c>
      <c r="R26" s="7">
        <v>11332</v>
      </c>
      <c r="S26" s="7">
        <v>183517</v>
      </c>
      <c r="T26" s="7">
        <v>32431</v>
      </c>
      <c r="U26" s="7">
        <v>0</v>
      </c>
      <c r="V26" s="7">
        <v>72314</v>
      </c>
      <c r="W26" s="7">
        <v>0</v>
      </c>
      <c r="X26" s="7">
        <v>200</v>
      </c>
      <c r="Y26" s="7">
        <v>1225613</v>
      </c>
      <c r="Z26" s="7">
        <v>0</v>
      </c>
      <c r="AA26" s="7">
        <v>25092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25092</v>
      </c>
      <c r="AH26" s="7">
        <v>1250705</v>
      </c>
    </row>
    <row r="27" spans="2:34" x14ac:dyDescent="0.4">
      <c r="B27" s="51">
        <v>21</v>
      </c>
      <c r="C27" s="52" t="s">
        <v>77</v>
      </c>
      <c r="D27" s="54">
        <v>91584.323581061515</v>
      </c>
      <c r="E27" s="54">
        <v>22291.69794212357</v>
      </c>
      <c r="F27" s="54">
        <v>175337.9490474246</v>
      </c>
      <c r="G27" s="54">
        <v>164290.78211378312</v>
      </c>
      <c r="H27" s="54">
        <v>67790.440012212988</v>
      </c>
      <c r="I27" s="54">
        <v>88311.723095070425</v>
      </c>
      <c r="J27" s="54">
        <v>48533.449465902871</v>
      </c>
      <c r="K27" s="54">
        <v>12756.23656855395</v>
      </c>
      <c r="L27" s="54">
        <v>329290.87368277321</v>
      </c>
      <c r="M27" s="54">
        <v>64252.423170042515</v>
      </c>
      <c r="N27" s="54">
        <v>436156.88379199483</v>
      </c>
      <c r="O27" s="54">
        <v>264082.26732291479</v>
      </c>
      <c r="P27" s="54">
        <v>101516.41011061228</v>
      </c>
      <c r="Q27" s="54">
        <v>298029.51047586417</v>
      </c>
      <c r="R27" s="54">
        <v>70182.236214554199</v>
      </c>
      <c r="S27" s="54">
        <v>284117.96181923</v>
      </c>
      <c r="T27" s="54">
        <v>126007.00574111745</v>
      </c>
      <c r="U27" s="54">
        <v>0</v>
      </c>
      <c r="V27" s="54">
        <v>657311.61518709525</v>
      </c>
      <c r="W27" s="54">
        <v>44988</v>
      </c>
      <c r="X27" s="54">
        <v>2144.7197232227632</v>
      </c>
      <c r="Y27" s="54">
        <v>3348976.5090655554</v>
      </c>
      <c r="Z27" s="54">
        <v>-8352</v>
      </c>
      <c r="AA27" s="54">
        <v>262975.49093444558</v>
      </c>
      <c r="AB27" s="54">
        <v>-18446</v>
      </c>
      <c r="AC27" s="54">
        <v>22392</v>
      </c>
      <c r="AD27" s="54">
        <v>165418</v>
      </c>
      <c r="AE27" s="54">
        <v>48032</v>
      </c>
      <c r="AF27" s="54">
        <v>-223307</v>
      </c>
      <c r="AG27" s="54">
        <v>248712.49093444558</v>
      </c>
      <c r="AH27" s="54">
        <v>3597689.0000000009</v>
      </c>
    </row>
    <row r="28" spans="2:34" x14ac:dyDescent="0.4">
      <c r="B28" s="6"/>
      <c r="C28" s="5" t="s">
        <v>160</v>
      </c>
      <c r="D28" s="7">
        <v>2624705.0000000005</v>
      </c>
      <c r="E28" s="7">
        <v>349151.00000000006</v>
      </c>
      <c r="F28" s="7">
        <v>6986926.0000000019</v>
      </c>
      <c r="G28" s="7">
        <v>4531269.9999999991</v>
      </c>
      <c r="H28" s="7">
        <v>2486448</v>
      </c>
      <c r="I28" s="7">
        <v>1954445.0000000002</v>
      </c>
      <c r="J28" s="7">
        <v>1027264</v>
      </c>
      <c r="K28" s="7">
        <v>618402</v>
      </c>
      <c r="L28" s="7">
        <v>5847748</v>
      </c>
      <c r="M28" s="7">
        <v>1639319.9999999998</v>
      </c>
      <c r="N28" s="7">
        <v>12713245</v>
      </c>
      <c r="O28" s="7">
        <v>16271473</v>
      </c>
      <c r="P28" s="7">
        <v>1467339.0000000005</v>
      </c>
      <c r="Q28" s="7">
        <v>10535085</v>
      </c>
      <c r="R28" s="7">
        <v>906252.99999999988</v>
      </c>
      <c r="S28" s="7">
        <v>6519550.9999999991</v>
      </c>
      <c r="T28" s="7">
        <v>2471100.0000000005</v>
      </c>
      <c r="U28" s="7">
        <v>0</v>
      </c>
      <c r="V28" s="7">
        <v>6341280</v>
      </c>
      <c r="W28" s="7">
        <v>1250705</v>
      </c>
      <c r="X28" s="7">
        <v>2048658.9999999998</v>
      </c>
      <c r="Y28" s="7">
        <v>88590369</v>
      </c>
      <c r="Z28" s="47"/>
      <c r="AA28" s="47"/>
      <c r="AB28" s="47"/>
      <c r="AC28" s="47"/>
      <c r="AD28" s="47"/>
      <c r="AE28" s="47"/>
      <c r="AF28" s="47"/>
      <c r="AG28" s="47"/>
      <c r="AH28" s="47"/>
    </row>
    <row r="29" spans="2:34" x14ac:dyDescent="0.4">
      <c r="B29" s="6"/>
      <c r="C29" s="5" t="s">
        <v>161</v>
      </c>
      <c r="D29" s="7">
        <v>4488889</v>
      </c>
      <c r="E29" s="7">
        <v>610080</v>
      </c>
      <c r="F29" s="7">
        <v>2633663</v>
      </c>
      <c r="G29" s="7">
        <v>1603239</v>
      </c>
      <c r="H29" s="7">
        <v>960061</v>
      </c>
      <c r="I29" s="7">
        <v>666665</v>
      </c>
      <c r="J29" s="7">
        <v>825148</v>
      </c>
      <c r="K29" s="7">
        <v>310700</v>
      </c>
      <c r="L29" s="7">
        <v>3281960</v>
      </c>
      <c r="M29" s="7">
        <v>1030569</v>
      </c>
      <c r="N29" s="7">
        <v>4205285</v>
      </c>
      <c r="O29" s="7">
        <v>8430462</v>
      </c>
      <c r="P29" s="7">
        <v>752355</v>
      </c>
      <c r="Q29" s="7">
        <v>5723691</v>
      </c>
      <c r="R29" s="7">
        <v>1721691</v>
      </c>
      <c r="S29" s="7">
        <v>18584713</v>
      </c>
      <c r="T29" s="7">
        <v>4972811</v>
      </c>
      <c r="U29" s="7">
        <v>2165676</v>
      </c>
      <c r="V29" s="7">
        <v>8403037</v>
      </c>
      <c r="W29" s="7">
        <v>0</v>
      </c>
      <c r="X29" s="7">
        <v>1549030</v>
      </c>
      <c r="Y29" s="7">
        <v>72919725</v>
      </c>
      <c r="Z29" s="47"/>
      <c r="AA29" s="47"/>
      <c r="AB29" s="47"/>
      <c r="AC29" s="47"/>
      <c r="AD29" s="47"/>
      <c r="AE29" s="47"/>
      <c r="AF29" s="47"/>
      <c r="AG29" s="47"/>
      <c r="AH29" s="47"/>
    </row>
    <row r="30" spans="2:34" ht="19.5" thickBot="1" x14ac:dyDescent="0.45">
      <c r="B30" s="11"/>
      <c r="C30" s="12" t="s">
        <v>162</v>
      </c>
      <c r="D30" s="21">
        <v>7113594</v>
      </c>
      <c r="E30" s="21">
        <v>959231</v>
      </c>
      <c r="F30" s="21">
        <v>9620589</v>
      </c>
      <c r="G30" s="21">
        <v>6134509</v>
      </c>
      <c r="H30" s="21">
        <v>3446509</v>
      </c>
      <c r="I30" s="21">
        <v>2621110</v>
      </c>
      <c r="J30" s="21">
        <v>1852412</v>
      </c>
      <c r="K30" s="21">
        <v>929102</v>
      </c>
      <c r="L30" s="21">
        <v>9129708</v>
      </c>
      <c r="M30" s="21">
        <v>2669889</v>
      </c>
      <c r="N30" s="21">
        <v>16918530</v>
      </c>
      <c r="O30" s="21">
        <v>24701935</v>
      </c>
      <c r="P30" s="21">
        <v>2219694</v>
      </c>
      <c r="Q30" s="21">
        <v>16258776</v>
      </c>
      <c r="R30" s="21">
        <v>2627944</v>
      </c>
      <c r="S30" s="21">
        <v>25104264</v>
      </c>
      <c r="T30" s="21">
        <v>7443911</v>
      </c>
      <c r="U30" s="21">
        <v>2313152</v>
      </c>
      <c r="V30" s="21">
        <v>14744317</v>
      </c>
      <c r="W30" s="21">
        <v>1250705</v>
      </c>
      <c r="X30" s="21">
        <v>3597689</v>
      </c>
      <c r="Y30" s="21">
        <v>161657570</v>
      </c>
      <c r="Z30" s="47"/>
      <c r="AA30" s="47"/>
      <c r="AB30" s="47"/>
      <c r="AC30" s="47"/>
      <c r="AD30" s="47"/>
      <c r="AE30" s="47"/>
      <c r="AF30" s="47"/>
      <c r="AG30" s="47"/>
      <c r="AH30" s="47"/>
    </row>
    <row r="31" spans="2:34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Z30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26" width="11.125" customWidth="1"/>
  </cols>
  <sheetData>
    <row r="2" spans="2:26" x14ac:dyDescent="0.4">
      <c r="B2" t="s">
        <v>187</v>
      </c>
    </row>
    <row r="3" spans="2:26" x14ac:dyDescent="0.4">
      <c r="B3" t="s">
        <v>50</v>
      </c>
    </row>
    <row r="4" spans="2:26" ht="19.5" thickBot="1" x14ac:dyDescent="0.45"/>
    <row r="5" spans="2:26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</row>
    <row r="6" spans="2:26" s="19" customFormat="1" ht="75" x14ac:dyDescent="0.4">
      <c r="B6" s="48"/>
      <c r="C6" s="48"/>
      <c r="D6" s="49" t="s">
        <v>137</v>
      </c>
      <c r="E6" s="49" t="s">
        <v>59</v>
      </c>
      <c r="F6" s="49" t="s">
        <v>60</v>
      </c>
      <c r="G6" s="49" t="s">
        <v>138</v>
      </c>
      <c r="H6" s="49" t="s">
        <v>139</v>
      </c>
      <c r="I6" s="49" t="s">
        <v>140</v>
      </c>
      <c r="J6" s="49" t="s">
        <v>141</v>
      </c>
      <c r="K6" s="49" t="s">
        <v>142</v>
      </c>
      <c r="L6" s="49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83" t="s">
        <v>83</v>
      </c>
      <c r="Z6" s="83" t="s">
        <v>164</v>
      </c>
    </row>
    <row r="7" spans="2:26" x14ac:dyDescent="0.4">
      <c r="B7" s="13">
        <v>1</v>
      </c>
      <c r="C7" s="14" t="s">
        <v>58</v>
      </c>
      <c r="D7" s="43">
        <v>1.094525141326677</v>
      </c>
      <c r="E7" s="43">
        <v>6.5316995998090197E-2</v>
      </c>
      <c r="F7" s="43">
        <v>0.58993383062534099</v>
      </c>
      <c r="G7" s="43">
        <v>0.38389071700195032</v>
      </c>
      <c r="H7" s="43">
        <v>0.13842940667377315</v>
      </c>
      <c r="I7" s="43">
        <v>3.3528837985842525E-2</v>
      </c>
      <c r="J7" s="43">
        <v>2.923429556455695E-2</v>
      </c>
      <c r="K7" s="43">
        <v>0.34337864562629933</v>
      </c>
      <c r="L7" s="43">
        <v>0.1565148697874657</v>
      </c>
      <c r="M7" s="43">
        <v>2.1894649538690376E-2</v>
      </c>
      <c r="N7" s="43">
        <v>2.0591301910286557E-2</v>
      </c>
      <c r="O7" s="43">
        <v>2.0983767130004341E-2</v>
      </c>
      <c r="P7" s="43">
        <v>0.18262538279297511</v>
      </c>
      <c r="Q7" s="43">
        <v>8.8180861681878067E-2</v>
      </c>
      <c r="R7" s="43">
        <v>3.4431123159850861E-3</v>
      </c>
      <c r="S7" s="43">
        <v>3.3836954916996592E-3</v>
      </c>
      <c r="T7" s="43">
        <v>1.5218495002968629E-2</v>
      </c>
      <c r="U7" s="43">
        <v>0</v>
      </c>
      <c r="V7" s="43">
        <v>4.1824288209639932E-2</v>
      </c>
      <c r="W7" s="43">
        <v>9.0985693319703589E-2</v>
      </c>
      <c r="X7" s="78" t="s">
        <v>46</v>
      </c>
      <c r="Y7" s="27">
        <v>3.323883987983828</v>
      </c>
      <c r="Z7" s="27">
        <v>1.892235345252933</v>
      </c>
    </row>
    <row r="8" spans="2:26" x14ac:dyDescent="0.4">
      <c r="B8" s="6">
        <v>2</v>
      </c>
      <c r="C8" s="5" t="s">
        <v>59</v>
      </c>
      <c r="D8" s="44">
        <v>8.0998434669870504E-3</v>
      </c>
      <c r="E8" s="44">
        <v>1.0552637880460347</v>
      </c>
      <c r="F8" s="44">
        <v>9.6991609893604912E-3</v>
      </c>
      <c r="G8" s="44">
        <v>1.6500844661504199E-2</v>
      </c>
      <c r="H8" s="44">
        <v>6.5984556761927108E-3</v>
      </c>
      <c r="I8" s="44">
        <v>2.9057454476941372E-2</v>
      </c>
      <c r="J8" s="44">
        <v>2.3875641442439352E-2</v>
      </c>
      <c r="K8" s="44">
        <v>2.0513365349201843E-2</v>
      </c>
      <c r="L8" s="44">
        <v>8.624758968411364E-2</v>
      </c>
      <c r="M8" s="44">
        <v>8.697318892313774E-2</v>
      </c>
      <c r="N8" s="44">
        <v>9.5378873210281045E-2</v>
      </c>
      <c r="O8" s="44">
        <v>1.985360435244285E-2</v>
      </c>
      <c r="P8" s="44">
        <v>2.1497681623919605E-2</v>
      </c>
      <c r="Q8" s="44">
        <v>3.7110760483504736E-2</v>
      </c>
      <c r="R8" s="44">
        <v>2.6603277475300745E-2</v>
      </c>
      <c r="S8" s="44">
        <v>2.8731624400398529E-3</v>
      </c>
      <c r="T8" s="44">
        <v>3.6410845158567524E-2</v>
      </c>
      <c r="U8" s="44">
        <v>0</v>
      </c>
      <c r="V8" s="44">
        <v>1.0725593215680533E-2</v>
      </c>
      <c r="W8" s="44">
        <v>1.641024528839196E-2</v>
      </c>
      <c r="X8" s="77" t="s">
        <v>45</v>
      </c>
      <c r="Y8" s="27">
        <v>1.6096933759640415</v>
      </c>
      <c r="Z8" s="27">
        <v>0.91637334877810939</v>
      </c>
    </row>
    <row r="9" spans="2:26" x14ac:dyDescent="0.4">
      <c r="B9" s="6">
        <v>3</v>
      </c>
      <c r="C9" s="5" t="s">
        <v>60</v>
      </c>
      <c r="D9" s="44">
        <v>1.5003233815957204E-2</v>
      </c>
      <c r="E9" s="44">
        <v>3.4779691978524623E-3</v>
      </c>
      <c r="F9" s="44">
        <v>1.0998679897806256</v>
      </c>
      <c r="G9" s="44">
        <v>4.5465964976449037E-2</v>
      </c>
      <c r="H9" s="44">
        <v>7.2429053985600391E-3</v>
      </c>
      <c r="I9" s="44">
        <v>1.5902090892538486E-3</v>
      </c>
      <c r="J9" s="44">
        <v>2.3022267697741404E-3</v>
      </c>
      <c r="K9" s="44">
        <v>0.12858062381351523</v>
      </c>
      <c r="L9" s="44">
        <v>1.4074157672388119E-2</v>
      </c>
      <c r="M9" s="44">
        <v>1.4298045378734112E-3</v>
      </c>
      <c r="N9" s="44">
        <v>1.4394819439646389E-3</v>
      </c>
      <c r="O9" s="44">
        <v>4.7439724250233446E-3</v>
      </c>
      <c r="P9" s="44">
        <v>6.0358983788727262E-2</v>
      </c>
      <c r="Q9" s="44">
        <v>2.9254194982621432E-3</v>
      </c>
      <c r="R9" s="44">
        <v>3.3012949246303815E-4</v>
      </c>
      <c r="S9" s="44">
        <v>9.7364354985998887E-4</v>
      </c>
      <c r="T9" s="44">
        <v>2.0609377424032978E-3</v>
      </c>
      <c r="U9" s="44">
        <v>0</v>
      </c>
      <c r="V9" s="44">
        <v>4.5431302640797991E-2</v>
      </c>
      <c r="W9" s="44">
        <v>9.781127672420899E-3</v>
      </c>
      <c r="X9" s="77" t="s">
        <v>45</v>
      </c>
      <c r="Y9" s="27">
        <v>1.4470800838061719</v>
      </c>
      <c r="Z9" s="27">
        <v>0.8238001361926407</v>
      </c>
    </row>
    <row r="10" spans="2:26" x14ac:dyDescent="0.4">
      <c r="B10" s="6">
        <v>4</v>
      </c>
      <c r="C10" s="5" t="s">
        <v>61</v>
      </c>
      <c r="D10" s="44">
        <v>1.3618988488430321E-2</v>
      </c>
      <c r="E10" s="44">
        <v>3.0610346397895422E-2</v>
      </c>
      <c r="F10" s="44">
        <v>1.1197384861250187E-2</v>
      </c>
      <c r="G10" s="44">
        <v>1.6920635767639416</v>
      </c>
      <c r="H10" s="44">
        <v>1.3111775128667055E-2</v>
      </c>
      <c r="I10" s="44">
        <v>1.295854261661447E-2</v>
      </c>
      <c r="J10" s="44">
        <v>8.4422273018578322E-3</v>
      </c>
      <c r="K10" s="44">
        <v>0.23224425412659544</v>
      </c>
      <c r="L10" s="44">
        <v>1.4724147144055465E-2</v>
      </c>
      <c r="M10" s="44">
        <v>2.161386735217136E-2</v>
      </c>
      <c r="N10" s="44">
        <v>5.5607944633594125E-3</v>
      </c>
      <c r="O10" s="44">
        <v>2.0105582603699847E-2</v>
      </c>
      <c r="P10" s="44">
        <v>0.15152302194067166</v>
      </c>
      <c r="Q10" s="44">
        <v>2.079335704943033E-2</v>
      </c>
      <c r="R10" s="44">
        <v>1.4127103061763661E-3</v>
      </c>
      <c r="S10" s="44">
        <v>3.0022598653500847E-3</v>
      </c>
      <c r="T10" s="44">
        <v>8.4889765120721734E-3</v>
      </c>
      <c r="U10" s="44">
        <v>0</v>
      </c>
      <c r="V10" s="44">
        <v>7.0051532619600934E-3</v>
      </c>
      <c r="W10" s="44">
        <v>0.16800348912180696</v>
      </c>
      <c r="X10" s="77" t="s">
        <v>45</v>
      </c>
      <c r="Y10" s="27">
        <v>2.4364804553060067</v>
      </c>
      <c r="Z10" s="27">
        <v>1.3870503459853054</v>
      </c>
    </row>
    <row r="11" spans="2:26" x14ac:dyDescent="0.4">
      <c r="B11" s="6">
        <v>5</v>
      </c>
      <c r="C11" s="5" t="s">
        <v>62</v>
      </c>
      <c r="D11" s="44">
        <v>5.1251654605955748E-3</v>
      </c>
      <c r="E11" s="44">
        <v>5.8107094912793833E-3</v>
      </c>
      <c r="F11" s="44">
        <v>6.2063791121203448E-3</v>
      </c>
      <c r="G11" s="44">
        <v>1.7675474153337686E-2</v>
      </c>
      <c r="H11" s="44">
        <v>1.0639946471566373</v>
      </c>
      <c r="I11" s="44">
        <v>3.4361493723331009E-3</v>
      </c>
      <c r="J11" s="44">
        <v>5.6279742631983607E-3</v>
      </c>
      <c r="K11" s="44">
        <v>7.3604081562129303E-3</v>
      </c>
      <c r="L11" s="44">
        <v>8.7236675065232479E-3</v>
      </c>
      <c r="M11" s="44">
        <v>4.6492445459371205E-3</v>
      </c>
      <c r="N11" s="44">
        <v>5.9118586404537576E-3</v>
      </c>
      <c r="O11" s="44">
        <v>9.2533311444028942E-3</v>
      </c>
      <c r="P11" s="44">
        <v>6.0870343727507513E-2</v>
      </c>
      <c r="Q11" s="44">
        <v>8.6272316580723485E-2</v>
      </c>
      <c r="R11" s="44">
        <v>7.8148949690246027E-4</v>
      </c>
      <c r="S11" s="44">
        <v>4.3828683413161774E-3</v>
      </c>
      <c r="T11" s="44">
        <v>4.5006159845666959E-3</v>
      </c>
      <c r="U11" s="44">
        <v>0</v>
      </c>
      <c r="V11" s="44">
        <v>6.6460169353849165E-3</v>
      </c>
      <c r="W11" s="44">
        <v>0.26252746222472007</v>
      </c>
      <c r="X11" s="77" t="s">
        <v>45</v>
      </c>
      <c r="Y11" s="27">
        <v>1.5697561222941532</v>
      </c>
      <c r="Z11" s="27">
        <v>0.89363769276252925</v>
      </c>
    </row>
    <row r="12" spans="2:26" x14ac:dyDescent="0.4">
      <c r="B12" s="6">
        <v>6</v>
      </c>
      <c r="C12" s="5" t="s">
        <v>63</v>
      </c>
      <c r="D12" s="44">
        <v>5.4063040218533844E-3</v>
      </c>
      <c r="E12" s="44">
        <v>6.874949983491461E-3</v>
      </c>
      <c r="F12" s="44">
        <v>7.8195370105701937E-3</v>
      </c>
      <c r="G12" s="44">
        <v>9.5212431171524583E-3</v>
      </c>
      <c r="H12" s="44">
        <v>6.6664078321727093E-3</v>
      </c>
      <c r="I12" s="44">
        <v>1.292259931692566</v>
      </c>
      <c r="J12" s="44">
        <v>0.4109719556017371</v>
      </c>
      <c r="K12" s="44">
        <v>9.7929139097541629E-3</v>
      </c>
      <c r="L12" s="44">
        <v>3.7151407101316501E-2</v>
      </c>
      <c r="M12" s="44">
        <v>4.7388822624887033E-3</v>
      </c>
      <c r="N12" s="44">
        <v>6.6124705931306519E-3</v>
      </c>
      <c r="O12" s="44">
        <v>5.6810580893929914E-3</v>
      </c>
      <c r="P12" s="44">
        <v>4.6084944492120847E-2</v>
      </c>
      <c r="Q12" s="44">
        <v>4.7188145604361844E-3</v>
      </c>
      <c r="R12" s="44">
        <v>9.7716550054285315E-4</v>
      </c>
      <c r="S12" s="44">
        <v>6.6591515818206085E-3</v>
      </c>
      <c r="T12" s="44">
        <v>9.3781138436297134E-3</v>
      </c>
      <c r="U12" s="44">
        <v>0</v>
      </c>
      <c r="V12" s="44">
        <v>1.7002227769717861E-2</v>
      </c>
      <c r="W12" s="44">
        <v>0.33846671487718022</v>
      </c>
      <c r="X12" s="77" t="s">
        <v>45</v>
      </c>
      <c r="Y12" s="27">
        <v>2.2267841938410746</v>
      </c>
      <c r="Z12" s="27">
        <v>1.267673532851695</v>
      </c>
    </row>
    <row r="13" spans="2:26" x14ac:dyDescent="0.4">
      <c r="B13" s="6">
        <v>7</v>
      </c>
      <c r="C13" s="5" t="s">
        <v>64</v>
      </c>
      <c r="D13" s="44">
        <v>3.724998735040193E-3</v>
      </c>
      <c r="E13" s="44">
        <v>5.5940945390893044E-3</v>
      </c>
      <c r="F13" s="44">
        <v>5.8728601674659063E-3</v>
      </c>
      <c r="G13" s="44">
        <v>8.5712205859275626E-3</v>
      </c>
      <c r="H13" s="44">
        <v>5.1608449265496794E-3</v>
      </c>
      <c r="I13" s="44">
        <v>0.14051891694631299</v>
      </c>
      <c r="J13" s="44">
        <v>1.5268096089691134</v>
      </c>
      <c r="K13" s="44">
        <v>7.6095355459571429E-3</v>
      </c>
      <c r="L13" s="44">
        <v>9.2446606952497866E-3</v>
      </c>
      <c r="M13" s="44">
        <v>4.7821644278783276E-3</v>
      </c>
      <c r="N13" s="44">
        <v>5.8957186974776879E-3</v>
      </c>
      <c r="O13" s="44">
        <v>5.7086255023360627E-3</v>
      </c>
      <c r="P13" s="44">
        <v>1.0842032096363015E-2</v>
      </c>
      <c r="Q13" s="44">
        <v>3.4199829293685268E-3</v>
      </c>
      <c r="R13" s="44">
        <v>7.9293950199026369E-4</v>
      </c>
      <c r="S13" s="44">
        <v>7.1821863228453556E-3</v>
      </c>
      <c r="T13" s="44">
        <v>1.6561816650129266E-2</v>
      </c>
      <c r="U13" s="44">
        <v>0</v>
      </c>
      <c r="V13" s="44">
        <v>3.7537170902819189E-2</v>
      </c>
      <c r="W13" s="44">
        <v>0.44576346834101632</v>
      </c>
      <c r="X13" s="77" t="s">
        <v>45</v>
      </c>
      <c r="Y13" s="27">
        <v>2.2515928464829305</v>
      </c>
      <c r="Z13" s="27">
        <v>1.2817967121102758</v>
      </c>
    </row>
    <row r="14" spans="2:26" x14ac:dyDescent="0.4">
      <c r="B14" s="6">
        <v>8</v>
      </c>
      <c r="C14" s="5" t="s">
        <v>65</v>
      </c>
      <c r="D14" s="44">
        <v>1.156946072092292E-3</v>
      </c>
      <c r="E14" s="44">
        <v>7.77821270926486E-3</v>
      </c>
      <c r="F14" s="44">
        <v>8.6145164746014957E-4</v>
      </c>
      <c r="G14" s="44">
        <v>9.8258865580107685E-3</v>
      </c>
      <c r="H14" s="44">
        <v>5.0972304592499145E-3</v>
      </c>
      <c r="I14" s="44">
        <v>1.0552873723069865E-3</v>
      </c>
      <c r="J14" s="44">
        <v>1.5070516956598825E-3</v>
      </c>
      <c r="K14" s="44">
        <v>1.0745816728754654</v>
      </c>
      <c r="L14" s="44">
        <v>3.1276579806645828E-3</v>
      </c>
      <c r="M14" s="44">
        <v>1.1907009086316992E-3</v>
      </c>
      <c r="N14" s="44">
        <v>1.1687478181926871E-3</v>
      </c>
      <c r="O14" s="44">
        <v>3.2426767383455159E-2</v>
      </c>
      <c r="P14" s="44">
        <v>2.7042302510019364E-2</v>
      </c>
      <c r="Q14" s="44">
        <v>3.5826496236844928E-3</v>
      </c>
      <c r="R14" s="44">
        <v>7.3182282075833003E-4</v>
      </c>
      <c r="S14" s="44">
        <v>4.3221560481674151E-4</v>
      </c>
      <c r="T14" s="44">
        <v>3.1072569733368582E-3</v>
      </c>
      <c r="U14" s="44">
        <v>0</v>
      </c>
      <c r="V14" s="44">
        <v>2.3904646282889913E-3</v>
      </c>
      <c r="W14" s="44">
        <v>1.3106614454573055E-2</v>
      </c>
      <c r="X14" s="77" t="s">
        <v>45</v>
      </c>
      <c r="Y14" s="27">
        <v>1.1901709400959317</v>
      </c>
      <c r="Z14" s="27">
        <v>0.67754576510008768</v>
      </c>
    </row>
    <row r="15" spans="2:26" x14ac:dyDescent="0.4">
      <c r="B15" s="6">
        <v>9</v>
      </c>
      <c r="C15" s="5" t="s">
        <v>66</v>
      </c>
      <c r="D15" s="44">
        <v>0.10922722439159195</v>
      </c>
      <c r="E15" s="44">
        <v>0.11185321769971195</v>
      </c>
      <c r="F15" s="44">
        <v>7.1529621896405701E-2</v>
      </c>
      <c r="G15" s="44">
        <v>0.11852835103767495</v>
      </c>
      <c r="H15" s="44">
        <v>4.0725408269493467E-2</v>
      </c>
      <c r="I15" s="44">
        <v>6.6310515434335443E-2</v>
      </c>
      <c r="J15" s="44">
        <v>0.14952255012999302</v>
      </c>
      <c r="K15" s="44">
        <v>0.16375325480986067</v>
      </c>
      <c r="L15" s="44">
        <v>1.3104087947326932</v>
      </c>
      <c r="M15" s="44">
        <v>4.8117407218837997E-2</v>
      </c>
      <c r="N15" s="44">
        <v>9.1585104876867926E-2</v>
      </c>
      <c r="O15" s="44">
        <v>3.9693837566356305E-2</v>
      </c>
      <c r="P15" s="44">
        <v>8.9199467759991116E-2</v>
      </c>
      <c r="Q15" s="44">
        <v>5.8955020794625106E-2</v>
      </c>
      <c r="R15" s="44">
        <v>1.3735007053242607E-2</v>
      </c>
      <c r="S15" s="44">
        <v>8.4791863453472695E-3</v>
      </c>
      <c r="T15" s="44">
        <v>8.5014176056653082E-2</v>
      </c>
      <c r="U15" s="44">
        <v>0</v>
      </c>
      <c r="V15" s="44">
        <v>6.1416035377561504E-2</v>
      </c>
      <c r="W15" s="44">
        <v>8.0695105055090879E-2</v>
      </c>
      <c r="X15" s="77" t="s">
        <v>45</v>
      </c>
      <c r="Y15" s="27">
        <v>2.7187492865063341</v>
      </c>
      <c r="Z15" s="27">
        <v>1.5477415918866024</v>
      </c>
    </row>
    <row r="16" spans="2:26" x14ac:dyDescent="0.4">
      <c r="B16" s="6">
        <v>10</v>
      </c>
      <c r="C16" s="5" t="s">
        <v>67</v>
      </c>
      <c r="D16" s="44">
        <v>2.6439941807632219E-3</v>
      </c>
      <c r="E16" s="44">
        <v>2.6434828890667789E-3</v>
      </c>
      <c r="F16" s="44">
        <v>4.4075153098183974E-3</v>
      </c>
      <c r="G16" s="44">
        <v>2.7045344256469398E-3</v>
      </c>
      <c r="H16" s="44">
        <v>8.0700562511740893E-3</v>
      </c>
      <c r="I16" s="44">
        <v>6.8814025195537342E-3</v>
      </c>
      <c r="J16" s="44">
        <v>4.129657299593319E-3</v>
      </c>
      <c r="K16" s="44">
        <v>2.760839758098349E-3</v>
      </c>
      <c r="L16" s="44">
        <v>1.112478621678578E-2</v>
      </c>
      <c r="M16" s="44">
        <v>1.0079017474386569</v>
      </c>
      <c r="N16" s="44">
        <v>4.9930375748551284E-3</v>
      </c>
      <c r="O16" s="44">
        <v>1.8170220463617645E-2</v>
      </c>
      <c r="P16" s="44">
        <v>6.4119567478537086E-3</v>
      </c>
      <c r="Q16" s="44">
        <v>0.12532649706741489</v>
      </c>
      <c r="R16" s="44">
        <v>2.1718065463122754E-3</v>
      </c>
      <c r="S16" s="44">
        <v>9.4952439685253162E-4</v>
      </c>
      <c r="T16" s="44">
        <v>2.6425148628033608E-3</v>
      </c>
      <c r="U16" s="44">
        <v>0</v>
      </c>
      <c r="V16" s="44">
        <v>2.8365003565193254E-3</v>
      </c>
      <c r="W16" s="44">
        <v>5.0204144417578568E-3</v>
      </c>
      <c r="X16" s="77" t="s">
        <v>45</v>
      </c>
      <c r="Y16" s="27">
        <v>1.221790488747144</v>
      </c>
      <c r="Z16" s="27">
        <v>0.69554628129591933</v>
      </c>
    </row>
    <row r="17" spans="2:26" x14ac:dyDescent="0.4">
      <c r="B17" s="6">
        <v>11</v>
      </c>
      <c r="C17" s="5" t="s">
        <v>68</v>
      </c>
      <c r="D17" s="44">
        <v>1.0344273273554421E-2</v>
      </c>
      <c r="E17" s="44">
        <v>7.6177032500078859E-2</v>
      </c>
      <c r="F17" s="44">
        <v>1.5679109369829677E-2</v>
      </c>
      <c r="G17" s="44">
        <v>1.1585179455167256E-2</v>
      </c>
      <c r="H17" s="44">
        <v>4.7636358968764607E-2</v>
      </c>
      <c r="I17" s="44">
        <v>7.2634839712410415E-2</v>
      </c>
      <c r="J17" s="44">
        <v>4.16661246806731E-2</v>
      </c>
      <c r="K17" s="44">
        <v>1.4416956286238626E-2</v>
      </c>
      <c r="L17" s="44">
        <v>4.5707005905959178E-2</v>
      </c>
      <c r="M17" s="44">
        <v>2.0703307295578448E-2</v>
      </c>
      <c r="N17" s="44">
        <v>1.6405866984425632</v>
      </c>
      <c r="O17" s="44">
        <v>0.22462833510039598</v>
      </c>
      <c r="P17" s="44">
        <v>8.575278048826801E-2</v>
      </c>
      <c r="Q17" s="44">
        <v>0.25698592345229615</v>
      </c>
      <c r="R17" s="44">
        <v>7.396743244404997E-3</v>
      </c>
      <c r="S17" s="44">
        <v>5.4984807381649233E-3</v>
      </c>
      <c r="T17" s="44">
        <v>2.2321631788116626E-2</v>
      </c>
      <c r="U17" s="44">
        <v>0</v>
      </c>
      <c r="V17" s="44">
        <v>1.1498998987198129E-2</v>
      </c>
      <c r="W17" s="44">
        <v>4.2008485146656893E-2</v>
      </c>
      <c r="X17" s="77" t="s">
        <v>45</v>
      </c>
      <c r="Y17" s="27">
        <v>2.6532282648363203</v>
      </c>
      <c r="Z17" s="27">
        <v>1.510441495520638</v>
      </c>
    </row>
    <row r="18" spans="2:26" x14ac:dyDescent="0.4">
      <c r="B18" s="6">
        <v>12</v>
      </c>
      <c r="C18" s="5" t="s">
        <v>69</v>
      </c>
      <c r="D18" s="44">
        <v>5.4252468759207811E-3</v>
      </c>
      <c r="E18" s="44">
        <v>3.4902934687567569E-2</v>
      </c>
      <c r="F18" s="44">
        <v>5.5323842058717689E-3</v>
      </c>
      <c r="G18" s="44">
        <v>9.4308746923522698E-3</v>
      </c>
      <c r="H18" s="44">
        <v>8.4297388874756008E-3</v>
      </c>
      <c r="I18" s="44">
        <v>2.0453710417871383E-2</v>
      </c>
      <c r="J18" s="44">
        <v>3.1768255577940448E-2</v>
      </c>
      <c r="K18" s="44">
        <v>2.1979674082985581E-2</v>
      </c>
      <c r="L18" s="44">
        <v>1.2968627823392693E-2</v>
      </c>
      <c r="M18" s="44">
        <v>1.3053561554713154E-2</v>
      </c>
      <c r="N18" s="44">
        <v>1.0057145666080266E-2</v>
      </c>
      <c r="O18" s="44">
        <v>1.226818024472776</v>
      </c>
      <c r="P18" s="44">
        <v>2.4089192757796196E-2</v>
      </c>
      <c r="Q18" s="44">
        <v>5.1434712556627488E-2</v>
      </c>
      <c r="R18" s="44">
        <v>1.9884248300363609E-2</v>
      </c>
      <c r="S18" s="44">
        <v>7.2100089692448376E-3</v>
      </c>
      <c r="T18" s="44">
        <v>8.6884756341099337E-2</v>
      </c>
      <c r="U18" s="44">
        <v>0</v>
      </c>
      <c r="V18" s="44">
        <v>2.3898163741406825E-2</v>
      </c>
      <c r="W18" s="44">
        <v>2.9775499204447414E-2</v>
      </c>
      <c r="X18" s="77" t="s">
        <v>45</v>
      </c>
      <c r="Y18" s="27">
        <v>1.6439967608159332</v>
      </c>
      <c r="Z18" s="27">
        <v>0.93590173109025376</v>
      </c>
    </row>
    <row r="19" spans="2:26" x14ac:dyDescent="0.4">
      <c r="B19" s="6">
        <v>13</v>
      </c>
      <c r="C19" s="5" t="s">
        <v>70</v>
      </c>
      <c r="D19" s="44">
        <v>5.2993550683136197E-4</v>
      </c>
      <c r="E19" s="44">
        <v>4.7130018192718064E-4</v>
      </c>
      <c r="F19" s="44">
        <v>5.4882359370408008E-4</v>
      </c>
      <c r="G19" s="44">
        <v>5.1689476860377875E-3</v>
      </c>
      <c r="H19" s="44">
        <v>4.0700927649397686E-4</v>
      </c>
      <c r="I19" s="44">
        <v>1.9962830315426133E-3</v>
      </c>
      <c r="J19" s="44">
        <v>2.3937951988751188E-3</v>
      </c>
      <c r="K19" s="44">
        <v>1.1982125273924523E-3</v>
      </c>
      <c r="L19" s="44">
        <v>5.1638498462094006E-4</v>
      </c>
      <c r="M19" s="44">
        <v>3.8984280777659979E-4</v>
      </c>
      <c r="N19" s="44">
        <v>4.1236469861360232E-4</v>
      </c>
      <c r="O19" s="44">
        <v>4.4344162617639577E-4</v>
      </c>
      <c r="P19" s="44">
        <v>1.0210177667788052</v>
      </c>
      <c r="Q19" s="44">
        <v>3.0091718423333496E-4</v>
      </c>
      <c r="R19" s="44">
        <v>6.1547621558194642E-5</v>
      </c>
      <c r="S19" s="44">
        <v>5.7608351362480731E-4</v>
      </c>
      <c r="T19" s="44">
        <v>5.4518540184141887E-4</v>
      </c>
      <c r="U19" s="44">
        <v>0</v>
      </c>
      <c r="V19" s="44">
        <v>1.0465574728270928E-2</v>
      </c>
      <c r="W19" s="44">
        <v>3.0854944414534305E-2</v>
      </c>
      <c r="X19" s="77" t="s">
        <v>45</v>
      </c>
      <c r="Y19" s="27">
        <v>1.0782983607628605</v>
      </c>
      <c r="Z19" s="27">
        <v>0.61385844943446033</v>
      </c>
    </row>
    <row r="20" spans="2:26" x14ac:dyDescent="0.4">
      <c r="B20" s="6">
        <v>14</v>
      </c>
      <c r="C20" s="5" t="s">
        <v>71</v>
      </c>
      <c r="D20" s="44">
        <v>6.1670269528990443E-3</v>
      </c>
      <c r="E20" s="44">
        <v>6.2060910260488787E-3</v>
      </c>
      <c r="F20" s="44">
        <v>3.9867668465735648E-3</v>
      </c>
      <c r="G20" s="44">
        <v>3.8934049414385461E-3</v>
      </c>
      <c r="H20" s="44">
        <v>1.5584207325761536E-3</v>
      </c>
      <c r="I20" s="44">
        <v>1.0977667055394197E-3</v>
      </c>
      <c r="J20" s="44">
        <v>2.0752785798401167E-3</v>
      </c>
      <c r="K20" s="44">
        <v>2.972750970176598E-3</v>
      </c>
      <c r="L20" s="44">
        <v>2.3329461656080601E-3</v>
      </c>
      <c r="M20" s="44">
        <v>3.3751919598166875E-3</v>
      </c>
      <c r="N20" s="44">
        <v>1.6122626357674425E-3</v>
      </c>
      <c r="O20" s="44">
        <v>1.1501247333054881E-3</v>
      </c>
      <c r="P20" s="44">
        <v>2.0116681250502031E-3</v>
      </c>
      <c r="Q20" s="44">
        <v>1.0022477051337153</v>
      </c>
      <c r="R20" s="44">
        <v>2.1537620372084317E-3</v>
      </c>
      <c r="S20" s="44">
        <v>5.5360446943313888E-3</v>
      </c>
      <c r="T20" s="44">
        <v>4.6306605282175851E-3</v>
      </c>
      <c r="U20" s="44">
        <v>0</v>
      </c>
      <c r="V20" s="44">
        <v>5.7717188120000136E-3</v>
      </c>
      <c r="W20" s="44">
        <v>2.1604554531661911E-3</v>
      </c>
      <c r="X20" s="77" t="s">
        <v>45</v>
      </c>
      <c r="Y20" s="27">
        <v>1.0609400470332793</v>
      </c>
      <c r="Z20" s="27">
        <v>0.60397663199081775</v>
      </c>
    </row>
    <row r="21" spans="2:26" x14ac:dyDescent="0.4">
      <c r="B21" s="6">
        <v>15</v>
      </c>
      <c r="C21" s="5" t="s">
        <v>72</v>
      </c>
      <c r="D21" s="44">
        <v>1.6151426250596426E-2</v>
      </c>
      <c r="E21" s="44">
        <v>0.16124639084203615</v>
      </c>
      <c r="F21" s="44">
        <v>1.6900195936813737E-2</v>
      </c>
      <c r="G21" s="44">
        <v>5.4398834019947453E-2</v>
      </c>
      <c r="H21" s="44">
        <v>2.0367638479241369E-2</v>
      </c>
      <c r="I21" s="44">
        <v>0.1369483319267629</v>
      </c>
      <c r="J21" s="44">
        <v>0.24778410694130404</v>
      </c>
      <c r="K21" s="44">
        <v>4.748555009176994E-2</v>
      </c>
      <c r="L21" s="44">
        <v>0.15894724471093385</v>
      </c>
      <c r="M21" s="44">
        <v>0.116104956337754</v>
      </c>
      <c r="N21" s="44">
        <v>0.13669528329260766</v>
      </c>
      <c r="O21" s="44">
        <v>5.770021517278548E-2</v>
      </c>
      <c r="P21" s="44">
        <v>5.386206401009809E-2</v>
      </c>
      <c r="Q21" s="44">
        <v>4.6901312661457611E-2</v>
      </c>
      <c r="R21" s="44">
        <v>1.0073374547992187</v>
      </c>
      <c r="S21" s="44">
        <v>8.6098957164807508E-3</v>
      </c>
      <c r="T21" s="44">
        <v>4.7652834053862933E-2</v>
      </c>
      <c r="U21" s="44">
        <v>0</v>
      </c>
      <c r="V21" s="44">
        <v>2.3525279532628937E-2</v>
      </c>
      <c r="W21" s="44">
        <v>0.10527931289000565</v>
      </c>
      <c r="X21" s="77" t="s">
        <v>45</v>
      </c>
      <c r="Y21" s="27">
        <v>2.4638983276663065</v>
      </c>
      <c r="Z21" s="27">
        <v>1.4026589133599032</v>
      </c>
    </row>
    <row r="22" spans="2:26" x14ac:dyDescent="0.4">
      <c r="B22" s="6">
        <v>16</v>
      </c>
      <c r="C22" s="5" t="s">
        <v>48</v>
      </c>
      <c r="D22" s="44">
        <v>6.615852183487414E-2</v>
      </c>
      <c r="E22" s="44">
        <v>0.11306068422114594</v>
      </c>
      <c r="F22" s="44">
        <v>0.11569190309763734</v>
      </c>
      <c r="G22" s="44">
        <v>0.18515975679615915</v>
      </c>
      <c r="H22" s="44">
        <v>6.2494363016820945E-2</v>
      </c>
      <c r="I22" s="44">
        <v>8.5220933324266224E-2</v>
      </c>
      <c r="J22" s="44">
        <v>0.17775021173896141</v>
      </c>
      <c r="K22" s="44">
        <v>0.1504510637995399</v>
      </c>
      <c r="L22" s="44">
        <v>0.11429641950097037</v>
      </c>
      <c r="M22" s="44">
        <v>6.0231482370469817E-2</v>
      </c>
      <c r="N22" s="44">
        <v>0.1118515258716582</v>
      </c>
      <c r="O22" s="44">
        <v>8.4981865485314223E-2</v>
      </c>
      <c r="P22" s="44">
        <v>0.12901975516989342</v>
      </c>
      <c r="Q22" s="44">
        <v>0.10790909253255124</v>
      </c>
      <c r="R22" s="44">
        <v>6.4440198572240912E-2</v>
      </c>
      <c r="S22" s="44">
        <v>1.0217517344130018</v>
      </c>
      <c r="T22" s="44">
        <v>0.11503714434516708</v>
      </c>
      <c r="U22" s="44">
        <v>0</v>
      </c>
      <c r="V22" s="44">
        <v>6.8623078262522855E-2</v>
      </c>
      <c r="W22" s="44">
        <v>0.19875669079319686</v>
      </c>
      <c r="X22" s="77" t="s">
        <v>45</v>
      </c>
      <c r="Y22" s="27">
        <v>3.0328864251463914</v>
      </c>
      <c r="Z22" s="27">
        <v>1.7265749684846516</v>
      </c>
    </row>
    <row r="23" spans="2:26" x14ac:dyDescent="0.4">
      <c r="B23" s="6">
        <v>17</v>
      </c>
      <c r="C23" s="5" t="s">
        <v>73</v>
      </c>
      <c r="D23" s="44">
        <v>8.963140956427227E-3</v>
      </c>
      <c r="E23" s="44">
        <v>1.7707347391943167E-2</v>
      </c>
      <c r="F23" s="44">
        <v>1.9672780448553299E-2</v>
      </c>
      <c r="G23" s="44">
        <v>3.5462209404458961E-2</v>
      </c>
      <c r="H23" s="44">
        <v>1.3477847448704882E-2</v>
      </c>
      <c r="I23" s="44">
        <v>1.5535370942249228E-2</v>
      </c>
      <c r="J23" s="44">
        <v>3.3595762415459834E-2</v>
      </c>
      <c r="K23" s="44">
        <v>2.8923418485456154E-2</v>
      </c>
      <c r="L23" s="44">
        <v>1.9870878657787038E-2</v>
      </c>
      <c r="M23" s="44">
        <v>1.2151621113143439E-2</v>
      </c>
      <c r="N23" s="44">
        <v>2.0482171813475187E-2</v>
      </c>
      <c r="O23" s="44">
        <v>1.7242524252228792E-2</v>
      </c>
      <c r="P23" s="44">
        <v>2.4112794195823049E-2</v>
      </c>
      <c r="Q23" s="44">
        <v>2.2105719585754934E-2</v>
      </c>
      <c r="R23" s="44">
        <v>6.1377554396914759E-3</v>
      </c>
      <c r="S23" s="44">
        <v>6.4416871030001918E-2</v>
      </c>
      <c r="T23" s="44">
        <v>1.160358920446386</v>
      </c>
      <c r="U23" s="44">
        <v>0</v>
      </c>
      <c r="V23" s="44">
        <v>7.7007629027833022E-2</v>
      </c>
      <c r="W23" s="44">
        <v>3.9720939246569893E-2</v>
      </c>
      <c r="X23" s="77" t="s">
        <v>45</v>
      </c>
      <c r="Y23" s="27">
        <v>1.6369457023019474</v>
      </c>
      <c r="Z23" s="27">
        <v>0.93188767338251066</v>
      </c>
    </row>
    <row r="24" spans="2:26" x14ac:dyDescent="0.4">
      <c r="B24" s="6">
        <v>18</v>
      </c>
      <c r="C24" s="5" t="s">
        <v>74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1</v>
      </c>
      <c r="V24" s="44">
        <v>0</v>
      </c>
      <c r="W24" s="44">
        <v>0</v>
      </c>
      <c r="X24" s="77" t="s">
        <v>45</v>
      </c>
      <c r="Y24" s="27">
        <v>1</v>
      </c>
      <c r="Z24" s="27">
        <v>0.5692844130822714</v>
      </c>
    </row>
    <row r="25" spans="2:26" x14ac:dyDescent="0.4">
      <c r="B25" s="6">
        <v>19</v>
      </c>
      <c r="C25" s="5" t="s">
        <v>75</v>
      </c>
      <c r="D25" s="44">
        <v>1.2538583093765188E-3</v>
      </c>
      <c r="E25" s="44">
        <v>2.7962788447781347E-3</v>
      </c>
      <c r="F25" s="44">
        <v>2.1777055846300538E-3</v>
      </c>
      <c r="G25" s="44">
        <v>3.7359837628056273E-3</v>
      </c>
      <c r="H25" s="44">
        <v>1.9003556612836889E-3</v>
      </c>
      <c r="I25" s="44">
        <v>1.9666838066921587E-3</v>
      </c>
      <c r="J25" s="44">
        <v>3.6371621039769878E-3</v>
      </c>
      <c r="K25" s="44">
        <v>3.3285944692904648E-3</v>
      </c>
      <c r="L25" s="44">
        <v>2.2662036896416811E-3</v>
      </c>
      <c r="M25" s="44">
        <v>2.0912178944549565E-3</v>
      </c>
      <c r="N25" s="44">
        <v>2.2970787135777109E-3</v>
      </c>
      <c r="O25" s="44">
        <v>2.0175539485588704E-3</v>
      </c>
      <c r="P25" s="44">
        <v>2.9397752589786974E-3</v>
      </c>
      <c r="Q25" s="44">
        <v>2.5627635159027324E-3</v>
      </c>
      <c r="R25" s="44">
        <v>1.2019836121380338E-3</v>
      </c>
      <c r="S25" s="44">
        <v>1.643071530210221E-2</v>
      </c>
      <c r="T25" s="44">
        <v>1.3263141544935925E-2</v>
      </c>
      <c r="U25" s="44">
        <v>0</v>
      </c>
      <c r="V25" s="44">
        <v>1.0224340059079635</v>
      </c>
      <c r="W25" s="44">
        <v>3.9752432285421841E-3</v>
      </c>
      <c r="X25" s="77" t="s">
        <v>45</v>
      </c>
      <c r="Y25" s="27">
        <v>1.0922763051596303</v>
      </c>
      <c r="Z25" s="27">
        <v>0.62181587530647209</v>
      </c>
    </row>
    <row r="26" spans="2:26" x14ac:dyDescent="0.4">
      <c r="B26" s="6">
        <v>20</v>
      </c>
      <c r="C26" s="5" t="s">
        <v>76</v>
      </c>
      <c r="D26" s="44">
        <v>7.5244823251594947E-3</v>
      </c>
      <c r="E26" s="44">
        <v>1.1472644297604495E-2</v>
      </c>
      <c r="F26" s="44">
        <v>1.1913686569890293E-2</v>
      </c>
      <c r="G26" s="44">
        <v>1.7697936747818898E-2</v>
      </c>
      <c r="H26" s="44">
        <v>1.0605974672806157E-2</v>
      </c>
      <c r="I26" s="44">
        <v>1.0180483201700377E-2</v>
      </c>
      <c r="J26" s="44">
        <v>1.7235715052589883E-2</v>
      </c>
      <c r="K26" s="44">
        <v>1.5417627533215579E-2</v>
      </c>
      <c r="L26" s="44">
        <v>1.2595891692890234E-2</v>
      </c>
      <c r="M26" s="44">
        <v>1.0188250338705469E-2</v>
      </c>
      <c r="N26" s="44">
        <v>1.2259439918430197E-2</v>
      </c>
      <c r="O26" s="44">
        <v>1.2127952974332694E-2</v>
      </c>
      <c r="P26" s="44">
        <v>1.4081190327657228E-2</v>
      </c>
      <c r="Q26" s="44">
        <v>6.5797384941709029E-3</v>
      </c>
      <c r="R26" s="44">
        <v>1.4943284957431087E-3</v>
      </c>
      <c r="S26" s="44">
        <v>1.355257503125399E-2</v>
      </c>
      <c r="T26" s="44">
        <v>1.2548246407062045E-2</v>
      </c>
      <c r="U26" s="44">
        <v>0</v>
      </c>
      <c r="V26" s="44">
        <v>1.9761910853577213E-2</v>
      </c>
      <c r="W26" s="44">
        <v>1.0127255074878281</v>
      </c>
      <c r="X26" s="77" t="s">
        <v>45</v>
      </c>
      <c r="Y26" s="27">
        <v>1.2299635824224362</v>
      </c>
      <c r="Z26" s="27">
        <v>0.70019909613192455</v>
      </c>
    </row>
    <row r="27" spans="2:26" x14ac:dyDescent="0.4">
      <c r="B27" s="51">
        <v>21</v>
      </c>
      <c r="C27" s="52" t="s">
        <v>77</v>
      </c>
      <c r="D27" s="79" t="s">
        <v>46</v>
      </c>
      <c r="E27" s="79" t="s">
        <v>45</v>
      </c>
      <c r="F27" s="79" t="s">
        <v>45</v>
      </c>
      <c r="G27" s="79" t="s">
        <v>45</v>
      </c>
      <c r="H27" s="79" t="s">
        <v>45</v>
      </c>
      <c r="I27" s="79" t="s">
        <v>45</v>
      </c>
      <c r="J27" s="79" t="s">
        <v>45</v>
      </c>
      <c r="K27" s="79" t="s">
        <v>45</v>
      </c>
      <c r="L27" s="79" t="s">
        <v>45</v>
      </c>
      <c r="M27" s="79" t="s">
        <v>45</v>
      </c>
      <c r="N27" s="79" t="s">
        <v>45</v>
      </c>
      <c r="O27" s="79" t="s">
        <v>45</v>
      </c>
      <c r="P27" s="79" t="s">
        <v>45</v>
      </c>
      <c r="Q27" s="79" t="s">
        <v>45</v>
      </c>
      <c r="R27" s="79" t="s">
        <v>45</v>
      </c>
      <c r="S27" s="79" t="s">
        <v>45</v>
      </c>
      <c r="T27" s="79" t="s">
        <v>45</v>
      </c>
      <c r="U27" s="79" t="s">
        <v>45</v>
      </c>
      <c r="V27" s="79" t="s">
        <v>45</v>
      </c>
      <c r="W27" s="79" t="s">
        <v>45</v>
      </c>
      <c r="X27" s="79" t="s">
        <v>45</v>
      </c>
      <c r="Y27" s="82" t="s">
        <v>46</v>
      </c>
      <c r="Z27" s="82" t="s">
        <v>46</v>
      </c>
    </row>
    <row r="28" spans="2:26" x14ac:dyDescent="0.4">
      <c r="B28" s="6"/>
      <c r="C28" s="5" t="s">
        <v>165</v>
      </c>
      <c r="D28" s="44">
        <v>1.3810497522456275</v>
      </c>
      <c r="E28" s="44">
        <v>1.7192644709449068</v>
      </c>
      <c r="F28" s="44">
        <v>1.999499087053922</v>
      </c>
      <c r="G28" s="44">
        <v>2.6312809407877817</v>
      </c>
      <c r="H28" s="44">
        <v>1.4619748449166374</v>
      </c>
      <c r="I28" s="44">
        <v>1.9336316505750952</v>
      </c>
      <c r="J28" s="44">
        <v>2.7203296013275442</v>
      </c>
      <c r="K28" s="44">
        <v>2.2767493622170254</v>
      </c>
      <c r="L28" s="44">
        <v>2.0208433416530602</v>
      </c>
      <c r="M28" s="44">
        <v>1.441581088826716</v>
      </c>
      <c r="N28" s="44">
        <v>2.175391360781644</v>
      </c>
      <c r="O28" s="44">
        <v>1.8037308044266056</v>
      </c>
      <c r="P28" s="44">
        <v>2.0133431045925194</v>
      </c>
      <c r="Q28" s="44">
        <v>1.9283135653860377</v>
      </c>
      <c r="R28" s="44">
        <v>1.1610874826322415</v>
      </c>
      <c r="S28" s="44">
        <v>1.1819003033481548</v>
      </c>
      <c r="T28" s="44">
        <v>1.6466262696438196</v>
      </c>
      <c r="U28" s="44">
        <v>1</v>
      </c>
      <c r="V28" s="44">
        <v>1.4958011131517717</v>
      </c>
      <c r="W28" s="44">
        <v>2.8960174126616094</v>
      </c>
      <c r="X28" s="80" t="s">
        <v>46</v>
      </c>
    </row>
    <row r="29" spans="2:26" ht="19.5" thickBot="1" x14ac:dyDescent="0.45">
      <c r="B29" s="11"/>
      <c r="C29" s="12" t="s">
        <v>166</v>
      </c>
      <c r="D29" s="45">
        <v>0.7862100976445684</v>
      </c>
      <c r="E29" s="45">
        <v>0.97875046527507303</v>
      </c>
      <c r="F29" s="45">
        <v>1.1382836642320293</v>
      </c>
      <c r="G29" s="45">
        <v>1.4979472260309392</v>
      </c>
      <c r="H29" s="45">
        <v>0.83227949152941261</v>
      </c>
      <c r="I29" s="45">
        <v>1.1007863593149467</v>
      </c>
      <c r="J29" s="45">
        <v>1.5486412404820802</v>
      </c>
      <c r="K29" s="45">
        <v>1.2961179244051551</v>
      </c>
      <c r="L29" s="45">
        <v>1.1504346156841785</v>
      </c>
      <c r="M29" s="45">
        <v>0.82066964406321874</v>
      </c>
      <c r="N29" s="45">
        <v>1.2384163940468218</v>
      </c>
      <c r="O29" s="45">
        <v>1.0268358323564133</v>
      </c>
      <c r="P29" s="45">
        <v>1.1461648476311905</v>
      </c>
      <c r="Q29" s="45">
        <v>1.0977588563093725</v>
      </c>
      <c r="R29" s="45">
        <v>0.66098900608746758</v>
      </c>
      <c r="S29" s="45">
        <v>0.67283742051331275</v>
      </c>
      <c r="T29" s="45">
        <v>0.93739866948003181</v>
      </c>
      <c r="U29" s="45">
        <v>0.5692844130822714</v>
      </c>
      <c r="V29" s="45">
        <v>0.85153625878841455</v>
      </c>
      <c r="W29" s="45">
        <v>1.6486575730431023</v>
      </c>
      <c r="X29" s="81" t="s">
        <v>46</v>
      </c>
    </row>
    <row r="30" spans="2:26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M30"/>
  <sheetViews>
    <sheetView showGridLines="0" zoomScaleNormal="100" workbookViewId="0"/>
  </sheetViews>
  <sheetFormatPr defaultColWidth="8.625" defaultRowHeight="14.25" x14ac:dyDescent="0.4"/>
  <cols>
    <col min="1" max="1" width="8.625" style="92"/>
    <col min="2" max="2" width="3.875" style="92" bestFit="1" customWidth="1"/>
    <col min="3" max="3" width="23.375" style="92" customWidth="1"/>
    <col min="4" max="4" width="8.75" style="92" bestFit="1" customWidth="1"/>
    <col min="5" max="5" width="3.875" style="92" bestFit="1" customWidth="1"/>
    <col min="6" max="6" width="23.5" style="92" bestFit="1" customWidth="1"/>
    <col min="7" max="7" width="8.75" style="92" bestFit="1" customWidth="1"/>
    <col min="8" max="8" width="3.875" style="92" bestFit="1" customWidth="1"/>
    <col min="9" max="9" width="23.5" style="92" bestFit="1" customWidth="1"/>
    <col min="10" max="10" width="8.75" style="92" bestFit="1" customWidth="1"/>
    <col min="11" max="11" width="3.875" style="92" bestFit="1" customWidth="1"/>
    <col min="12" max="12" width="23.5" style="92" bestFit="1" customWidth="1"/>
    <col min="13" max="13" width="8.75" style="92" bestFit="1" customWidth="1"/>
    <col min="14" max="16384" width="8.625" style="92"/>
  </cols>
  <sheetData>
    <row r="3" spans="2:13" x14ac:dyDescent="0.4">
      <c r="B3" s="142" t="s">
        <v>316</v>
      </c>
      <c r="C3" s="143"/>
      <c r="D3" s="143"/>
      <c r="E3" s="143"/>
      <c r="F3" s="143"/>
      <c r="G3" s="215"/>
      <c r="H3" s="143"/>
      <c r="I3" s="143"/>
      <c r="J3" s="143"/>
      <c r="K3" s="143"/>
      <c r="L3" s="143"/>
      <c r="M3" s="143"/>
    </row>
    <row r="4" spans="2:13" ht="15" thickBot="1" x14ac:dyDescent="0.45"/>
    <row r="5" spans="2:13" ht="15" thickTop="1" x14ac:dyDescent="0.4">
      <c r="B5" s="122" t="s">
        <v>193</v>
      </c>
      <c r="C5" s="122"/>
      <c r="D5" s="123"/>
      <c r="E5" s="122" t="s">
        <v>194</v>
      </c>
      <c r="F5" s="122"/>
      <c r="G5" s="123"/>
      <c r="H5" s="122" t="s">
        <v>195</v>
      </c>
      <c r="I5" s="122"/>
      <c r="J5" s="123"/>
      <c r="K5" s="122" t="s">
        <v>196</v>
      </c>
      <c r="L5" s="122"/>
      <c r="M5" s="122"/>
    </row>
    <row r="6" spans="2:13" x14ac:dyDescent="0.4">
      <c r="B6" s="124" t="s">
        <v>192</v>
      </c>
      <c r="C6" s="125" t="s">
        <v>221</v>
      </c>
      <c r="D6" s="126" t="s">
        <v>309</v>
      </c>
      <c r="E6" s="124" t="s">
        <v>192</v>
      </c>
      <c r="F6" s="125" t="s">
        <v>221</v>
      </c>
      <c r="G6" s="126" t="s">
        <v>309</v>
      </c>
      <c r="H6" s="124" t="s">
        <v>192</v>
      </c>
      <c r="I6" s="125" t="s">
        <v>221</v>
      </c>
      <c r="J6" s="126" t="s">
        <v>309</v>
      </c>
      <c r="K6" s="124" t="s">
        <v>192</v>
      </c>
      <c r="L6" s="125" t="s">
        <v>221</v>
      </c>
      <c r="M6" s="125" t="s">
        <v>309</v>
      </c>
    </row>
    <row r="7" spans="2:13" x14ac:dyDescent="0.4">
      <c r="B7" s="100">
        <v>16</v>
      </c>
      <c r="C7" s="128" t="s">
        <v>224</v>
      </c>
      <c r="D7" s="273">
        <v>14.094509982088118</v>
      </c>
      <c r="E7" s="100">
        <v>1</v>
      </c>
      <c r="F7" s="112" t="s">
        <v>202</v>
      </c>
      <c r="G7" s="273">
        <v>11.397657280451584</v>
      </c>
      <c r="H7" s="100">
        <v>12</v>
      </c>
      <c r="I7" s="115" t="s">
        <v>209</v>
      </c>
      <c r="J7" s="273">
        <v>12.018555325646018</v>
      </c>
      <c r="K7" s="100">
        <v>16</v>
      </c>
      <c r="L7" s="128" t="s">
        <v>224</v>
      </c>
      <c r="M7" s="243">
        <v>15.543464422725183</v>
      </c>
    </row>
    <row r="8" spans="2:13" x14ac:dyDescent="0.4">
      <c r="B8" s="100">
        <v>4</v>
      </c>
      <c r="C8" s="275" t="s">
        <v>199</v>
      </c>
      <c r="D8" s="273">
        <v>13.5239243319874</v>
      </c>
      <c r="E8" s="100">
        <v>11</v>
      </c>
      <c r="F8" s="114" t="s">
        <v>208</v>
      </c>
      <c r="G8" s="273">
        <v>10.964837208294883</v>
      </c>
      <c r="H8" s="100">
        <v>16</v>
      </c>
      <c r="I8" s="128" t="s">
        <v>224</v>
      </c>
      <c r="J8" s="273">
        <v>11.687454205712093</v>
      </c>
      <c r="K8" s="100">
        <v>12</v>
      </c>
      <c r="L8" s="115" t="s">
        <v>209</v>
      </c>
      <c r="M8" s="243">
        <v>15.294359868306435</v>
      </c>
    </row>
    <row r="9" spans="2:13" x14ac:dyDescent="0.4">
      <c r="B9" s="100">
        <v>3</v>
      </c>
      <c r="C9" s="107" t="s">
        <v>197</v>
      </c>
      <c r="D9" s="273">
        <v>11.973503497585593</v>
      </c>
      <c r="E9" s="100">
        <v>4</v>
      </c>
      <c r="F9" s="275" t="s">
        <v>199</v>
      </c>
      <c r="G9" s="273">
        <v>10.417269685867645</v>
      </c>
      <c r="H9" s="100">
        <v>11</v>
      </c>
      <c r="I9" s="114" t="s">
        <v>208</v>
      </c>
      <c r="J9" s="273">
        <v>10.02444497944218</v>
      </c>
      <c r="K9" s="100">
        <v>11</v>
      </c>
      <c r="L9" s="114" t="s">
        <v>208</v>
      </c>
      <c r="M9" s="243">
        <v>10.475215251871502</v>
      </c>
    </row>
    <row r="10" spans="2:13" x14ac:dyDescent="0.4">
      <c r="B10" s="100">
        <v>1</v>
      </c>
      <c r="C10" s="112" t="s">
        <v>202</v>
      </c>
      <c r="D10" s="273">
        <v>11.931451664991465</v>
      </c>
      <c r="E10" s="100">
        <v>16</v>
      </c>
      <c r="F10" s="128" t="s">
        <v>224</v>
      </c>
      <c r="G10" s="273">
        <v>10.002099162543292</v>
      </c>
      <c r="H10" s="100">
        <v>3</v>
      </c>
      <c r="I10" s="107" t="s">
        <v>197</v>
      </c>
      <c r="J10" s="273">
        <v>9.505211803526338</v>
      </c>
      <c r="K10" s="100">
        <v>14</v>
      </c>
      <c r="L10" s="109" t="s">
        <v>204</v>
      </c>
      <c r="M10" s="243">
        <v>10.066724374514944</v>
      </c>
    </row>
    <row r="11" spans="2:13" x14ac:dyDescent="0.4">
      <c r="B11" s="100">
        <v>12</v>
      </c>
      <c r="C11" s="115" t="s">
        <v>209</v>
      </c>
      <c r="D11" s="273">
        <v>7.2997034108983518</v>
      </c>
      <c r="E11" s="100">
        <v>19</v>
      </c>
      <c r="F11" s="109" t="s">
        <v>210</v>
      </c>
      <c r="G11" s="273">
        <v>9.1195709552052584</v>
      </c>
      <c r="H11" s="100">
        <v>14</v>
      </c>
      <c r="I11" s="109" t="s">
        <v>204</v>
      </c>
      <c r="J11" s="273">
        <v>8.3209229696105744</v>
      </c>
      <c r="K11" s="100">
        <v>19</v>
      </c>
      <c r="L11" s="109" t="s">
        <v>210</v>
      </c>
      <c r="M11" s="243">
        <v>9.1290374705620572</v>
      </c>
    </row>
    <row r="12" spans="2:13" x14ac:dyDescent="0.4">
      <c r="B12" s="100">
        <v>19</v>
      </c>
      <c r="C12" s="109" t="s">
        <v>210</v>
      </c>
      <c r="D12" s="273">
        <v>6.5103382918765478</v>
      </c>
      <c r="E12" s="100">
        <v>3</v>
      </c>
      <c r="F12" s="107" t="s">
        <v>197</v>
      </c>
      <c r="G12" s="273">
        <v>7.4971831370829287</v>
      </c>
      <c r="H12" s="100">
        <v>1</v>
      </c>
      <c r="I12" s="112" t="s">
        <v>202</v>
      </c>
      <c r="J12" s="273">
        <v>8.2387047730937564</v>
      </c>
      <c r="K12" s="100">
        <v>3</v>
      </c>
      <c r="L12" s="107" t="s">
        <v>197</v>
      </c>
      <c r="M12" s="243">
        <v>5.9566487528637069</v>
      </c>
    </row>
    <row r="13" spans="2:13" x14ac:dyDescent="0.4">
      <c r="B13" s="100">
        <v>11</v>
      </c>
      <c r="C13" s="114" t="s">
        <v>208</v>
      </c>
      <c r="D13" s="273">
        <v>5.5156612843069439</v>
      </c>
      <c r="E13" s="100">
        <v>21</v>
      </c>
      <c r="F13" s="109" t="s">
        <v>223</v>
      </c>
      <c r="G13" s="273">
        <v>6.718910797775683</v>
      </c>
      <c r="H13" s="100">
        <v>19</v>
      </c>
      <c r="I13" s="109" t="s">
        <v>210</v>
      </c>
      <c r="J13" s="273">
        <v>7.4342030156000369</v>
      </c>
      <c r="K13" s="100">
        <v>9</v>
      </c>
      <c r="L13" s="103" t="s">
        <v>212</v>
      </c>
      <c r="M13" s="243">
        <v>5.6527166654983185</v>
      </c>
    </row>
    <row r="14" spans="2:13" x14ac:dyDescent="0.4">
      <c r="B14" s="100">
        <v>14</v>
      </c>
      <c r="C14" s="109" t="s">
        <v>204</v>
      </c>
      <c r="D14" s="273">
        <v>5.0835993180457058</v>
      </c>
      <c r="E14" s="100">
        <v>9</v>
      </c>
      <c r="F14" s="103" t="s">
        <v>212</v>
      </c>
      <c r="G14" s="273">
        <v>5.5481940560279259</v>
      </c>
      <c r="H14" s="100">
        <v>4</v>
      </c>
      <c r="I14" s="275" t="s">
        <v>199</v>
      </c>
      <c r="J14" s="273">
        <v>6.1509651732601505</v>
      </c>
      <c r="K14" s="100">
        <v>17</v>
      </c>
      <c r="L14" s="130" t="s">
        <v>217</v>
      </c>
      <c r="M14" s="243">
        <v>4.6089447511559243</v>
      </c>
    </row>
    <row r="15" spans="2:13" x14ac:dyDescent="0.4">
      <c r="B15" s="100">
        <v>17</v>
      </c>
      <c r="C15" s="130" t="s">
        <v>217</v>
      </c>
      <c r="D15" s="273">
        <v>4.6861682727443377</v>
      </c>
      <c r="E15" s="100">
        <v>14</v>
      </c>
      <c r="F15" s="109" t="s">
        <v>204</v>
      </c>
      <c r="G15" s="273">
        <v>5.1901772730499429</v>
      </c>
      <c r="H15" s="100">
        <v>9</v>
      </c>
      <c r="I15" s="103" t="s">
        <v>212</v>
      </c>
      <c r="J15" s="273">
        <v>5.8822809403307375</v>
      </c>
      <c r="K15" s="100">
        <v>1</v>
      </c>
      <c r="L15" s="112" t="s">
        <v>202</v>
      </c>
      <c r="M15" s="243">
        <v>4.4044268836844349</v>
      </c>
    </row>
    <row r="16" spans="2:13" x14ac:dyDescent="0.4">
      <c r="B16" s="100">
        <v>9</v>
      </c>
      <c r="C16" s="103" t="s">
        <v>212</v>
      </c>
      <c r="D16" s="273">
        <v>4.5910706643942181</v>
      </c>
      <c r="E16" s="100">
        <v>12</v>
      </c>
      <c r="F16" s="115" t="s">
        <v>209</v>
      </c>
      <c r="G16" s="273">
        <v>5.1867590478686054</v>
      </c>
      <c r="H16" s="100">
        <v>17</v>
      </c>
      <c r="I16" s="130" t="s">
        <v>217</v>
      </c>
      <c r="J16" s="273">
        <v>4.7333812913325533</v>
      </c>
      <c r="K16" s="100">
        <v>4</v>
      </c>
      <c r="L16" s="275" t="s">
        <v>199</v>
      </c>
      <c r="M16" s="243">
        <v>3.7982201904978141</v>
      </c>
    </row>
    <row r="17" spans="2:13" x14ac:dyDescent="0.4">
      <c r="B17" s="100">
        <v>15</v>
      </c>
      <c r="C17" s="109" t="s">
        <v>213</v>
      </c>
      <c r="D17" s="273">
        <v>2.5233848042267315</v>
      </c>
      <c r="E17" s="100">
        <v>17</v>
      </c>
      <c r="F17" s="130" t="s">
        <v>217</v>
      </c>
      <c r="G17" s="273">
        <v>5.1323805002437179</v>
      </c>
      <c r="H17" s="100">
        <v>21</v>
      </c>
      <c r="I17" s="109" t="s">
        <v>223</v>
      </c>
      <c r="J17" s="273">
        <v>2.4927105105303813</v>
      </c>
      <c r="K17" s="100">
        <v>21</v>
      </c>
      <c r="L17" s="109" t="s">
        <v>223</v>
      </c>
      <c r="M17" s="243">
        <v>2.2275319832331975</v>
      </c>
    </row>
    <row r="18" spans="2:13" x14ac:dyDescent="0.4">
      <c r="B18" s="100">
        <v>21</v>
      </c>
      <c r="C18" s="109" t="s">
        <v>223</v>
      </c>
      <c r="D18" s="273">
        <v>2.0237100875200333</v>
      </c>
      <c r="E18" s="100">
        <v>2</v>
      </c>
      <c r="F18" s="103" t="s">
        <v>200</v>
      </c>
      <c r="G18" s="273">
        <v>2.0996363566829981</v>
      </c>
      <c r="H18" s="100">
        <v>5</v>
      </c>
      <c r="I18" s="109" t="s">
        <v>206</v>
      </c>
      <c r="J18" s="273">
        <v>2.0677525958324137</v>
      </c>
      <c r="K18" s="100">
        <v>5</v>
      </c>
      <c r="L18" s="109" t="s">
        <v>206</v>
      </c>
      <c r="M18" s="243">
        <v>2.1339279265108964</v>
      </c>
    </row>
    <row r="19" spans="2:13" x14ac:dyDescent="0.4">
      <c r="B19" s="100">
        <v>18</v>
      </c>
      <c r="C19" s="109" t="s">
        <v>240</v>
      </c>
      <c r="D19" s="273">
        <v>1.7400663539439536</v>
      </c>
      <c r="E19" s="100">
        <v>6</v>
      </c>
      <c r="F19" s="109" t="s">
        <v>203</v>
      </c>
      <c r="G19" s="273">
        <v>1.9574246516138971</v>
      </c>
      <c r="H19" s="100">
        <v>18</v>
      </c>
      <c r="I19" s="109" t="s">
        <v>240</v>
      </c>
      <c r="J19" s="273">
        <v>1.9635936800580727</v>
      </c>
      <c r="K19" s="100">
        <v>10</v>
      </c>
      <c r="L19" s="109" t="s">
        <v>205</v>
      </c>
      <c r="M19" s="243">
        <v>1.6530787233644979</v>
      </c>
    </row>
    <row r="20" spans="2:13" x14ac:dyDescent="0.4">
      <c r="B20" s="100">
        <v>5</v>
      </c>
      <c r="C20" s="109" t="s">
        <v>206</v>
      </c>
      <c r="D20" s="273">
        <v>1.5921978184168888</v>
      </c>
      <c r="E20" s="100">
        <v>18</v>
      </c>
      <c r="F20" s="109" t="s">
        <v>240</v>
      </c>
      <c r="G20" s="273">
        <v>1.6628904021398088</v>
      </c>
      <c r="H20" s="100">
        <v>6</v>
      </c>
      <c r="I20" s="109" t="s">
        <v>203</v>
      </c>
      <c r="J20" s="273">
        <v>1.7418509215873641</v>
      </c>
      <c r="K20" s="100">
        <v>15</v>
      </c>
      <c r="L20" s="109" t="s">
        <v>213</v>
      </c>
      <c r="M20" s="243">
        <v>1.6271082103388537</v>
      </c>
    </row>
    <row r="21" spans="2:13" x14ac:dyDescent="0.4">
      <c r="B21" s="100">
        <v>7</v>
      </c>
      <c r="C21" s="109" t="s">
        <v>198</v>
      </c>
      <c r="D21" s="273">
        <v>1.2489119431876992</v>
      </c>
      <c r="E21" s="100">
        <v>5</v>
      </c>
      <c r="F21" s="109" t="s">
        <v>206</v>
      </c>
      <c r="G21" s="273">
        <v>1.6367883608417264</v>
      </c>
      <c r="H21" s="100">
        <v>15</v>
      </c>
      <c r="I21" s="109" t="s">
        <v>213</v>
      </c>
      <c r="J21" s="273">
        <v>1.7368607091254065</v>
      </c>
      <c r="K21" s="100">
        <v>6</v>
      </c>
      <c r="L21" s="109" t="s">
        <v>203</v>
      </c>
      <c r="M21" s="243">
        <v>1.6228768958551905</v>
      </c>
    </row>
    <row r="22" spans="2:13" x14ac:dyDescent="0.4">
      <c r="B22" s="100">
        <v>10</v>
      </c>
      <c r="C22" s="109" t="s">
        <v>205</v>
      </c>
      <c r="D22" s="273">
        <v>1.2096085963840371</v>
      </c>
      <c r="E22" s="100">
        <v>15</v>
      </c>
      <c r="F22" s="109" t="s">
        <v>213</v>
      </c>
      <c r="G22" s="273">
        <v>1.4059566296604307</v>
      </c>
      <c r="H22" s="100">
        <v>10</v>
      </c>
      <c r="I22" s="109" t="s">
        <v>205</v>
      </c>
      <c r="J22" s="273">
        <v>1.3833768647420959</v>
      </c>
      <c r="K22" s="100">
        <v>13</v>
      </c>
      <c r="L22" s="109" t="s">
        <v>207</v>
      </c>
      <c r="M22" s="243">
        <v>1.3743376311823583</v>
      </c>
    </row>
    <row r="23" spans="2:13" x14ac:dyDescent="0.4">
      <c r="B23" s="100">
        <v>2</v>
      </c>
      <c r="C23" s="103" t="s">
        <v>200</v>
      </c>
      <c r="D23" s="273">
        <v>1.1227564454053152</v>
      </c>
      <c r="E23" s="100">
        <v>10</v>
      </c>
      <c r="F23" s="109" t="s">
        <v>205</v>
      </c>
      <c r="G23" s="273">
        <v>1.2550301425696033</v>
      </c>
      <c r="H23" s="100">
        <v>7</v>
      </c>
      <c r="I23" s="109" t="s">
        <v>198</v>
      </c>
      <c r="J23" s="273">
        <v>1.0166668650023298</v>
      </c>
      <c r="K23" s="100">
        <v>18</v>
      </c>
      <c r="L23" s="109" t="s">
        <v>240</v>
      </c>
      <c r="M23" s="243">
        <v>1.3408920435647818</v>
      </c>
    </row>
    <row r="24" spans="2:13" x14ac:dyDescent="0.4">
      <c r="B24" s="100">
        <v>13</v>
      </c>
      <c r="C24" s="109" t="s">
        <v>207</v>
      </c>
      <c r="D24" s="273">
        <v>1.1103882593482184</v>
      </c>
      <c r="E24" s="100">
        <v>8</v>
      </c>
      <c r="F24" s="109" t="s">
        <v>211</v>
      </c>
      <c r="G24" s="273">
        <v>1.0586852575247698</v>
      </c>
      <c r="H24" s="100">
        <v>2</v>
      </c>
      <c r="I24" s="103" t="s">
        <v>200</v>
      </c>
      <c r="J24" s="273">
        <v>0.99371659542493251</v>
      </c>
      <c r="K24" s="100">
        <v>7</v>
      </c>
      <c r="L24" s="109" t="s">
        <v>198</v>
      </c>
      <c r="M24" s="243">
        <v>1.1469326492993064</v>
      </c>
    </row>
    <row r="25" spans="2:13" x14ac:dyDescent="0.4">
      <c r="B25" s="100">
        <v>6</v>
      </c>
      <c r="C25" s="109" t="s">
        <v>203</v>
      </c>
      <c r="D25" s="273">
        <v>0.93852544287038653</v>
      </c>
      <c r="E25" s="100">
        <v>7</v>
      </c>
      <c r="F25" s="109" t="s">
        <v>198</v>
      </c>
      <c r="G25" s="273">
        <v>0.86485327564542491</v>
      </c>
      <c r="H25" s="100">
        <v>13</v>
      </c>
      <c r="I25" s="109" t="s">
        <v>207</v>
      </c>
      <c r="J25" s="273">
        <v>0.94829467727670924</v>
      </c>
      <c r="K25" s="100">
        <v>20</v>
      </c>
      <c r="L25" s="109" t="s">
        <v>239</v>
      </c>
      <c r="M25" s="243">
        <v>0.7743819404872615</v>
      </c>
    </row>
    <row r="26" spans="2:13" x14ac:dyDescent="0.4">
      <c r="B26" s="100">
        <v>20</v>
      </c>
      <c r="C26" s="109" t="s">
        <v>239</v>
      </c>
      <c r="D26" s="273">
        <v>0.73604449468676481</v>
      </c>
      <c r="E26" s="100">
        <v>13</v>
      </c>
      <c r="F26" s="109" t="s">
        <v>207</v>
      </c>
      <c r="G26" s="273">
        <v>0.50929863011241483</v>
      </c>
      <c r="H26" s="100">
        <v>20</v>
      </c>
      <c r="I26" s="109" t="s">
        <v>239</v>
      </c>
      <c r="J26" s="273">
        <v>0.87950402309725595</v>
      </c>
      <c r="K26" s="100">
        <v>2</v>
      </c>
      <c r="L26" s="103" t="s">
        <v>200</v>
      </c>
      <c r="M26" s="243">
        <v>0.59391396304926924</v>
      </c>
    </row>
    <row r="27" spans="2:13" x14ac:dyDescent="0.4">
      <c r="B27" s="131">
        <v>8</v>
      </c>
      <c r="C27" s="134" t="s">
        <v>211</v>
      </c>
      <c r="D27" s="276">
        <v>0.54447503509129247</v>
      </c>
      <c r="E27" s="131">
        <v>20</v>
      </c>
      <c r="F27" s="134" t="s">
        <v>239</v>
      </c>
      <c r="G27" s="276">
        <v>0.37439718879746076</v>
      </c>
      <c r="H27" s="131">
        <v>8</v>
      </c>
      <c r="I27" s="134" t="s">
        <v>211</v>
      </c>
      <c r="J27" s="276">
        <v>0.77954807976859852</v>
      </c>
      <c r="K27" s="131">
        <v>8</v>
      </c>
      <c r="L27" s="134" t="s">
        <v>211</v>
      </c>
      <c r="M27" s="261">
        <v>0.57525940143406762</v>
      </c>
    </row>
    <row r="28" spans="2:13" x14ac:dyDescent="0.4">
      <c r="B28" s="136"/>
      <c r="C28" s="137" t="s">
        <v>291</v>
      </c>
      <c r="D28" s="277">
        <v>100</v>
      </c>
      <c r="E28" s="136"/>
      <c r="F28" s="137" t="s">
        <v>291</v>
      </c>
      <c r="G28" s="277">
        <v>100</v>
      </c>
      <c r="H28" s="136"/>
      <c r="I28" s="137" t="s">
        <v>291</v>
      </c>
      <c r="J28" s="277">
        <v>100</v>
      </c>
      <c r="K28" s="136"/>
      <c r="L28" s="137" t="s">
        <v>291</v>
      </c>
      <c r="M28" s="264">
        <v>100</v>
      </c>
    </row>
    <row r="29" spans="2:13" x14ac:dyDescent="0.4">
      <c r="B29" s="109"/>
      <c r="C29" s="109"/>
      <c r="D29" s="243"/>
      <c r="E29" s="109"/>
      <c r="F29" s="109"/>
      <c r="G29" s="243"/>
      <c r="H29" s="109"/>
      <c r="I29" s="109"/>
      <c r="J29" s="243"/>
      <c r="K29" s="109"/>
      <c r="L29" s="109"/>
      <c r="M29" s="243"/>
    </row>
    <row r="30" spans="2:13" x14ac:dyDescent="0.4">
      <c r="B30" s="280" t="s">
        <v>317</v>
      </c>
      <c r="C30" s="287"/>
    </row>
  </sheetData>
  <sheetProtection password="F1C4"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2:Z30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26" width="11.125" customWidth="1"/>
  </cols>
  <sheetData>
    <row r="2" spans="2:26" x14ac:dyDescent="0.4">
      <c r="B2" t="s">
        <v>187</v>
      </c>
    </row>
    <row r="3" spans="2:26" x14ac:dyDescent="0.4">
      <c r="B3" t="s">
        <v>79</v>
      </c>
    </row>
    <row r="4" spans="2:26" ht="19.5" thickBot="1" x14ac:dyDescent="0.45"/>
    <row r="5" spans="2:26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</row>
    <row r="6" spans="2:26" s="19" customFormat="1" ht="75" x14ac:dyDescent="0.4">
      <c r="B6" s="48"/>
      <c r="C6" s="48"/>
      <c r="D6" s="49" t="s">
        <v>137</v>
      </c>
      <c r="E6" s="49" t="s">
        <v>59</v>
      </c>
      <c r="F6" s="49" t="s">
        <v>60</v>
      </c>
      <c r="G6" s="49" t="s">
        <v>138</v>
      </c>
      <c r="H6" s="49" t="s">
        <v>139</v>
      </c>
      <c r="I6" s="49" t="s">
        <v>140</v>
      </c>
      <c r="J6" s="49" t="s">
        <v>141</v>
      </c>
      <c r="K6" s="49" t="s">
        <v>142</v>
      </c>
      <c r="L6" s="49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83" t="s">
        <v>83</v>
      </c>
      <c r="Z6" s="83" t="s">
        <v>164</v>
      </c>
    </row>
    <row r="7" spans="2:26" x14ac:dyDescent="0.4">
      <c r="B7" s="13">
        <v>1</v>
      </c>
      <c r="C7" s="14" t="s">
        <v>58</v>
      </c>
      <c r="D7" s="84">
        <v>1.0572230867354591</v>
      </c>
      <c r="E7" s="84">
        <v>6.1878619079759563E-2</v>
      </c>
      <c r="F7" s="84">
        <v>0.27285698238368949</v>
      </c>
      <c r="G7" s="84">
        <v>0.32393607700773858</v>
      </c>
      <c r="H7" s="84">
        <v>0.40996097538624909</v>
      </c>
      <c r="I7" s="84">
        <v>0.12316148771369564</v>
      </c>
      <c r="J7" s="84">
        <v>6.7179781651964462E-2</v>
      </c>
      <c r="K7" s="84">
        <v>0.39467539638709953</v>
      </c>
      <c r="L7" s="84">
        <v>7.2226146890561699E-2</v>
      </c>
      <c r="M7" s="84">
        <v>6.5673468452974004E-2</v>
      </c>
      <c r="N7" s="84">
        <v>7.5726145841330014E-2</v>
      </c>
      <c r="O7" s="84">
        <v>6.4699614250540161E-2</v>
      </c>
      <c r="P7" s="84">
        <v>0.12033610316598257</v>
      </c>
      <c r="Q7" s="84">
        <v>0.10481902385774491</v>
      </c>
      <c r="R7" s="84">
        <v>5.2567763199201062E-2</v>
      </c>
      <c r="S7" s="84">
        <v>2.4436487304049626E-2</v>
      </c>
      <c r="T7" s="84">
        <v>4.8366658056311573E-2</v>
      </c>
      <c r="U7" s="84">
        <v>0</v>
      </c>
      <c r="V7" s="84">
        <v>0.10921237566449203</v>
      </c>
      <c r="W7" s="84">
        <v>0.11254026439962286</v>
      </c>
      <c r="X7" s="84">
        <v>0.15682301169170146</v>
      </c>
      <c r="Y7" s="85">
        <v>3.7182994691201676</v>
      </c>
      <c r="Z7" s="85">
        <v>1.6143876544208182</v>
      </c>
    </row>
    <row r="8" spans="2:26" x14ac:dyDescent="0.4">
      <c r="B8" s="6">
        <v>2</v>
      </c>
      <c r="C8" s="5" t="s">
        <v>59</v>
      </c>
      <c r="D8" s="86">
        <v>1.7855013802583343E-2</v>
      </c>
      <c r="E8" s="86">
        <v>1.0421725364563961</v>
      </c>
      <c r="F8" s="86">
        <v>2.3693575723441718E-2</v>
      </c>
      <c r="G8" s="86">
        <v>4.2764676878185824E-2</v>
      </c>
      <c r="H8" s="86">
        <v>2.0818000060975415E-2</v>
      </c>
      <c r="I8" s="86">
        <v>6.5939288980196159E-2</v>
      </c>
      <c r="J8" s="86">
        <v>3.9076879228010147E-2</v>
      </c>
      <c r="K8" s="86">
        <v>4.7770256513519939E-2</v>
      </c>
      <c r="L8" s="86">
        <v>0.17944888055442262</v>
      </c>
      <c r="M8" s="86">
        <v>0.18702378951124932</v>
      </c>
      <c r="N8" s="86">
        <v>0.12565812725243292</v>
      </c>
      <c r="O8" s="86">
        <v>6.6141527352156518E-2</v>
      </c>
      <c r="P8" s="86">
        <v>6.1706617830034532E-2</v>
      </c>
      <c r="Q8" s="86">
        <v>7.296277607995505E-2</v>
      </c>
      <c r="R8" s="86">
        <v>0.22531869696946263</v>
      </c>
      <c r="S8" s="86">
        <v>1.0751892543263478E-2</v>
      </c>
      <c r="T8" s="86">
        <v>6.9929570693021442E-2</v>
      </c>
      <c r="U8" s="86">
        <v>0</v>
      </c>
      <c r="V8" s="86">
        <v>2.409789926945503E-2</v>
      </c>
      <c r="W8" s="86">
        <v>4.6192094504752423E-2</v>
      </c>
      <c r="X8" s="86">
        <v>3.5220394767001902E-2</v>
      </c>
      <c r="Y8" s="85">
        <v>2.4045424949705168</v>
      </c>
      <c r="Z8" s="85">
        <v>1.0439889929923181</v>
      </c>
    </row>
    <row r="9" spans="2:26" x14ac:dyDescent="0.4">
      <c r="B9" s="6">
        <v>3</v>
      </c>
      <c r="C9" s="5" t="s">
        <v>60</v>
      </c>
      <c r="D9" s="86">
        <v>4.3190337993387541E-2</v>
      </c>
      <c r="E9" s="86">
        <v>3.4532803240871969E-2</v>
      </c>
      <c r="F9" s="86">
        <v>1.1795122841644952</v>
      </c>
      <c r="G9" s="86">
        <v>4.6629496618689724E-2</v>
      </c>
      <c r="H9" s="86">
        <v>2.7529293044204838E-2</v>
      </c>
      <c r="I9" s="86">
        <v>4.0871244746545417E-2</v>
      </c>
      <c r="J9" s="86">
        <v>4.110669992378934E-2</v>
      </c>
      <c r="K9" s="86">
        <v>4.0712698744301584E-2</v>
      </c>
      <c r="L9" s="86">
        <v>0.1063703422046811</v>
      </c>
      <c r="M9" s="86">
        <v>4.2600934832113697E-2</v>
      </c>
      <c r="N9" s="86">
        <v>6.6936273756754386E-2</v>
      </c>
      <c r="O9" s="86">
        <v>4.6582844533778381E-2</v>
      </c>
      <c r="P9" s="86">
        <v>5.7974125180091741E-2</v>
      </c>
      <c r="Q9" s="86">
        <v>4.1144014934455297E-2</v>
      </c>
      <c r="R9" s="86">
        <v>3.9076532440062088E-2</v>
      </c>
      <c r="S9" s="86">
        <v>3.1256251352464091E-2</v>
      </c>
      <c r="T9" s="86">
        <v>3.8076012069860443E-2</v>
      </c>
      <c r="U9" s="86">
        <v>0</v>
      </c>
      <c r="V9" s="86">
        <v>0.17197369653126049</v>
      </c>
      <c r="W9" s="86">
        <v>7.5707272816327817E-2</v>
      </c>
      <c r="X9" s="86">
        <v>0.13568630267366022</v>
      </c>
      <c r="Y9" s="85">
        <v>2.3074694618017952</v>
      </c>
      <c r="Z9" s="85">
        <v>1.0018424398095405</v>
      </c>
    </row>
    <row r="10" spans="2:26" x14ac:dyDescent="0.4">
      <c r="B10" s="6">
        <v>4</v>
      </c>
      <c r="C10" s="5" t="s">
        <v>61</v>
      </c>
      <c r="D10" s="86">
        <v>4.0651771466493236E-2</v>
      </c>
      <c r="E10" s="86">
        <v>3.7746911151560016E-2</v>
      </c>
      <c r="F10" s="86">
        <v>3.4998206799261085E-2</v>
      </c>
      <c r="G10" s="86">
        <v>1.7225606170159786</v>
      </c>
      <c r="H10" s="86">
        <v>3.1842745038932439E-2</v>
      </c>
      <c r="I10" s="86">
        <v>7.7477786861065517E-2</v>
      </c>
      <c r="J10" s="86">
        <v>4.9476131166212675E-2</v>
      </c>
      <c r="K10" s="86">
        <v>0.34652451723760841</v>
      </c>
      <c r="L10" s="86">
        <v>4.4472972948105809E-2</v>
      </c>
      <c r="M10" s="86">
        <v>5.8747245505598573E-2</v>
      </c>
      <c r="N10" s="86">
        <v>8.7612168219617384E-2</v>
      </c>
      <c r="O10" s="86">
        <v>6.9193156172296016E-2</v>
      </c>
      <c r="P10" s="86">
        <v>0.158996414340734</v>
      </c>
      <c r="Q10" s="86">
        <v>4.1966420641134726E-2</v>
      </c>
      <c r="R10" s="86">
        <v>4.4053478001849389E-2</v>
      </c>
      <c r="S10" s="86">
        <v>1.1805236468952937E-2</v>
      </c>
      <c r="T10" s="86">
        <v>5.9927452933431304E-2</v>
      </c>
      <c r="U10" s="86">
        <v>0</v>
      </c>
      <c r="V10" s="86">
        <v>4.4026314433581945E-2</v>
      </c>
      <c r="W10" s="86">
        <v>0.12639209847938454</v>
      </c>
      <c r="X10" s="86">
        <v>0.20827659638780657</v>
      </c>
      <c r="Y10" s="85">
        <v>3.2967482412696052</v>
      </c>
      <c r="Z10" s="85">
        <v>1.4313612189226259</v>
      </c>
    </row>
    <row r="11" spans="2:26" x14ac:dyDescent="0.4">
      <c r="B11" s="6">
        <v>5</v>
      </c>
      <c r="C11" s="5" t="s">
        <v>62</v>
      </c>
      <c r="D11" s="86">
        <v>5.7540981334469376E-3</v>
      </c>
      <c r="E11" s="86">
        <v>1.8667233218848934E-2</v>
      </c>
      <c r="F11" s="86">
        <v>1.0056854472675743E-2</v>
      </c>
      <c r="G11" s="86">
        <v>8.409142695407254E-3</v>
      </c>
      <c r="H11" s="86">
        <v>1.1466842577526342</v>
      </c>
      <c r="I11" s="86">
        <v>1.6420061219452508E-2</v>
      </c>
      <c r="J11" s="86">
        <v>1.255381346263118E-2</v>
      </c>
      <c r="K11" s="86">
        <v>8.4238492378850768E-3</v>
      </c>
      <c r="L11" s="86">
        <v>1.3161484916013039E-2</v>
      </c>
      <c r="M11" s="86">
        <v>3.3603321993616847E-2</v>
      </c>
      <c r="N11" s="86">
        <v>1.6717115222020382E-2</v>
      </c>
      <c r="O11" s="86">
        <v>3.3839540373630496E-2</v>
      </c>
      <c r="P11" s="86">
        <v>4.0049991916862392E-2</v>
      </c>
      <c r="Q11" s="86">
        <v>0.15267501365460726</v>
      </c>
      <c r="R11" s="86">
        <v>2.8778846059034167E-2</v>
      </c>
      <c r="S11" s="86">
        <v>9.9842795712884406E-3</v>
      </c>
      <c r="T11" s="86">
        <v>2.0393664525505863E-2</v>
      </c>
      <c r="U11" s="86">
        <v>0</v>
      </c>
      <c r="V11" s="86">
        <v>1.0894831858862133E-2</v>
      </c>
      <c r="W11" s="86">
        <v>1.8711046932094463E-2</v>
      </c>
      <c r="X11" s="86">
        <v>1.6613897297880008E-2</v>
      </c>
      <c r="Y11" s="85">
        <v>1.6223923445143971</v>
      </c>
      <c r="Z11" s="85">
        <v>0.70440000687482107</v>
      </c>
    </row>
    <row r="12" spans="2:26" x14ac:dyDescent="0.4">
      <c r="B12" s="6">
        <v>6</v>
      </c>
      <c r="C12" s="5" t="s">
        <v>63</v>
      </c>
      <c r="D12" s="86">
        <v>1.0475535996200883E-2</v>
      </c>
      <c r="E12" s="86">
        <v>1.1631676814358789E-2</v>
      </c>
      <c r="F12" s="86">
        <v>2.8872315460555378E-2</v>
      </c>
      <c r="G12" s="86">
        <v>2.5390206075777209E-2</v>
      </c>
      <c r="H12" s="86">
        <v>1.2003349064813445E-2</v>
      </c>
      <c r="I12" s="86">
        <v>1.5551790575204552</v>
      </c>
      <c r="J12" s="86">
        <v>0.53575568687467534</v>
      </c>
      <c r="K12" s="86">
        <v>2.5546284973416343E-2</v>
      </c>
      <c r="L12" s="86">
        <v>9.0443070179279411E-2</v>
      </c>
      <c r="M12" s="86">
        <v>9.5317112483363206E-2</v>
      </c>
      <c r="N12" s="86">
        <v>2.5874518447055815E-2</v>
      </c>
      <c r="O12" s="86">
        <v>2.9123399772921436E-2</v>
      </c>
      <c r="P12" s="86">
        <v>9.6995351480490613E-2</v>
      </c>
      <c r="Q12" s="86">
        <v>3.1167879116071478E-2</v>
      </c>
      <c r="R12" s="86">
        <v>1.537439109164807E-2</v>
      </c>
      <c r="S12" s="86">
        <v>3.5711073341376284E-2</v>
      </c>
      <c r="T12" s="86">
        <v>2.4796853483236448E-2</v>
      </c>
      <c r="U12" s="86">
        <v>0</v>
      </c>
      <c r="V12" s="86">
        <v>2.8176902234074944E-2</v>
      </c>
      <c r="W12" s="86">
        <v>0.46592438584122126</v>
      </c>
      <c r="X12" s="86">
        <v>2.8072479394695336E-2</v>
      </c>
      <c r="Y12" s="85">
        <v>3.171831529645686</v>
      </c>
      <c r="Z12" s="85">
        <v>1.3771256742196547</v>
      </c>
    </row>
    <row r="13" spans="2:26" x14ac:dyDescent="0.4">
      <c r="B13" s="6">
        <v>7</v>
      </c>
      <c r="C13" s="5" t="s">
        <v>64</v>
      </c>
      <c r="D13" s="86">
        <v>9.5385827166783919E-4</v>
      </c>
      <c r="E13" s="86">
        <v>2.664445743273612E-3</v>
      </c>
      <c r="F13" s="86">
        <v>1.8613532807156524E-3</v>
      </c>
      <c r="G13" s="86">
        <v>2.7982793280358748E-3</v>
      </c>
      <c r="H13" s="86">
        <v>1.3860977410858082E-3</v>
      </c>
      <c r="I13" s="86">
        <v>1.6287604339088095E-2</v>
      </c>
      <c r="J13" s="86">
        <v>1.0081148771147683</v>
      </c>
      <c r="K13" s="86">
        <v>2.4621935907475226E-3</v>
      </c>
      <c r="L13" s="86">
        <v>5.5568912089820083E-3</v>
      </c>
      <c r="M13" s="86">
        <v>3.5037888197054544E-3</v>
      </c>
      <c r="N13" s="86">
        <v>4.4192314269117742E-3</v>
      </c>
      <c r="O13" s="86">
        <v>3.7521540776710915E-3</v>
      </c>
      <c r="P13" s="86">
        <v>7.2404089809065932E-3</v>
      </c>
      <c r="Q13" s="86">
        <v>4.6323098261760801E-3</v>
      </c>
      <c r="R13" s="86">
        <v>3.283026601605247E-3</v>
      </c>
      <c r="S13" s="86">
        <v>1.0047019361386208E-2</v>
      </c>
      <c r="T13" s="86">
        <v>7.0758488347000548E-3</v>
      </c>
      <c r="U13" s="86">
        <v>0</v>
      </c>
      <c r="V13" s="86">
        <v>2.0411462080039616E-2</v>
      </c>
      <c r="W13" s="86">
        <v>0.16828933045764691</v>
      </c>
      <c r="X13" s="86">
        <v>6.5428618232551113E-3</v>
      </c>
      <c r="Y13" s="85">
        <v>1.2812830429083688</v>
      </c>
      <c r="Z13" s="85">
        <v>0.55629933615310989</v>
      </c>
    </row>
    <row r="14" spans="2:26" x14ac:dyDescent="0.4">
      <c r="B14" s="6">
        <v>8</v>
      </c>
      <c r="C14" s="5" t="s">
        <v>65</v>
      </c>
      <c r="D14" s="86">
        <v>9.7444457829457334E-3</v>
      </c>
      <c r="E14" s="86">
        <v>1.5990764684568216E-2</v>
      </c>
      <c r="F14" s="86">
        <v>5.7428220531835035E-3</v>
      </c>
      <c r="G14" s="86">
        <v>1.1985876717135057E-2</v>
      </c>
      <c r="H14" s="86">
        <v>5.9466091150869602E-3</v>
      </c>
      <c r="I14" s="86">
        <v>1.3177109808875457E-2</v>
      </c>
      <c r="J14" s="86">
        <v>1.0617373639249618E-2</v>
      </c>
      <c r="K14" s="86">
        <v>1.1593505433749849</v>
      </c>
      <c r="L14" s="86">
        <v>1.2663909013787075E-2</v>
      </c>
      <c r="M14" s="86">
        <v>1.3345803521076845E-2</v>
      </c>
      <c r="N14" s="86">
        <v>1.0618156145385142E-2</v>
      </c>
      <c r="O14" s="86">
        <v>3.1443362219639115E-2</v>
      </c>
      <c r="P14" s="86">
        <v>1.9289274187530341E-2</v>
      </c>
      <c r="Q14" s="86">
        <v>1.1597573818010746E-2</v>
      </c>
      <c r="R14" s="86">
        <v>9.7523365998459927E-3</v>
      </c>
      <c r="S14" s="86">
        <v>8.51953978841327E-3</v>
      </c>
      <c r="T14" s="86">
        <v>2.0587941196387485E-2</v>
      </c>
      <c r="U14" s="86">
        <v>0</v>
      </c>
      <c r="V14" s="86">
        <v>8.5525406731280004E-3</v>
      </c>
      <c r="W14" s="86">
        <v>1.250407059972725E-2</v>
      </c>
      <c r="X14" s="86">
        <v>1.3106510432621291E-2</v>
      </c>
      <c r="Y14" s="85">
        <v>1.4045365633715818</v>
      </c>
      <c r="Z14" s="85">
        <v>0.60981276707824128</v>
      </c>
    </row>
    <row r="15" spans="2:26" x14ac:dyDescent="0.4">
      <c r="B15" s="6">
        <v>9</v>
      </c>
      <c r="C15" s="5" t="s">
        <v>66</v>
      </c>
      <c r="D15" s="86">
        <v>8.8089758955888844E-2</v>
      </c>
      <c r="E15" s="86">
        <v>6.8877384115493059E-2</v>
      </c>
      <c r="F15" s="86">
        <v>5.1997846465808455E-2</v>
      </c>
      <c r="G15" s="86">
        <v>0.2088125515628175</v>
      </c>
      <c r="H15" s="86">
        <v>6.4225194073558742E-2</v>
      </c>
      <c r="I15" s="86">
        <v>9.6386780942162145E-2</v>
      </c>
      <c r="J15" s="86">
        <v>9.3295385681624821E-2</v>
      </c>
      <c r="K15" s="86">
        <v>0.22320114637102645</v>
      </c>
      <c r="L15" s="86">
        <v>1.309977858949819</v>
      </c>
      <c r="M15" s="86">
        <v>0.11114545831875559</v>
      </c>
      <c r="N15" s="86">
        <v>0.16969126426498579</v>
      </c>
      <c r="O15" s="86">
        <v>0.10875886822111687</v>
      </c>
      <c r="P15" s="86">
        <v>0.25187851526858185</v>
      </c>
      <c r="Q15" s="86">
        <v>9.4138014895296454E-2</v>
      </c>
      <c r="R15" s="86">
        <v>8.0795897742218389E-2</v>
      </c>
      <c r="S15" s="86">
        <v>2.0252896420863552E-2</v>
      </c>
      <c r="T15" s="86">
        <v>0.11660991708783665</v>
      </c>
      <c r="U15" s="86">
        <v>0</v>
      </c>
      <c r="V15" s="86">
        <v>7.0038255626774293E-2</v>
      </c>
      <c r="W15" s="86">
        <v>0.13058900692493144</v>
      </c>
      <c r="X15" s="86">
        <v>0.10989119262434502</v>
      </c>
      <c r="Y15" s="85">
        <v>3.4686531945139043</v>
      </c>
      <c r="Z15" s="85">
        <v>1.5059978200237878</v>
      </c>
    </row>
    <row r="16" spans="2:26" x14ac:dyDescent="0.4">
      <c r="B16" s="6">
        <v>10</v>
      </c>
      <c r="C16" s="5" t="s">
        <v>67</v>
      </c>
      <c r="D16" s="86">
        <v>4.5773357739127196E-3</v>
      </c>
      <c r="E16" s="86">
        <v>8.9618462213717602E-3</v>
      </c>
      <c r="F16" s="86">
        <v>1.2083887934748953E-2</v>
      </c>
      <c r="G16" s="86">
        <v>5.5585193315759659E-3</v>
      </c>
      <c r="H16" s="86">
        <v>7.3585535849648763E-3</v>
      </c>
      <c r="I16" s="86">
        <v>6.4323702949938425E-3</v>
      </c>
      <c r="J16" s="86">
        <v>7.6466435823450089E-3</v>
      </c>
      <c r="K16" s="86">
        <v>5.4920720962759722E-3</v>
      </c>
      <c r="L16" s="86">
        <v>1.567791610337619E-2</v>
      </c>
      <c r="M16" s="86">
        <v>1.0915825544642455</v>
      </c>
      <c r="N16" s="86">
        <v>2.7537101060210709E-2</v>
      </c>
      <c r="O16" s="86">
        <v>2.5322034271144659E-2</v>
      </c>
      <c r="P16" s="86">
        <v>8.2910379112977398E-3</v>
      </c>
      <c r="Q16" s="86">
        <v>0.12205783452138015</v>
      </c>
      <c r="R16" s="86">
        <v>1.2337185686759823E-2</v>
      </c>
      <c r="S16" s="86">
        <v>4.3991330836308717E-3</v>
      </c>
      <c r="T16" s="86">
        <v>9.7122837654709041E-3</v>
      </c>
      <c r="U16" s="86">
        <v>0</v>
      </c>
      <c r="V16" s="86">
        <v>1.0428920311556967E-2</v>
      </c>
      <c r="W16" s="86">
        <v>1.254914307732369E-2</v>
      </c>
      <c r="X16" s="86">
        <v>9.2379428783581751E-3</v>
      </c>
      <c r="Y16" s="85">
        <v>1.4072443159549444</v>
      </c>
      <c r="Z16" s="85">
        <v>0.61098840190220038</v>
      </c>
    </row>
    <row r="17" spans="2:26" x14ac:dyDescent="0.4">
      <c r="B17" s="6">
        <v>11</v>
      </c>
      <c r="C17" s="5" t="s">
        <v>68</v>
      </c>
      <c r="D17" s="86">
        <v>3.0343218657463557E-2</v>
      </c>
      <c r="E17" s="86">
        <v>0.18630246522479804</v>
      </c>
      <c r="F17" s="86">
        <v>5.6340945699581521E-2</v>
      </c>
      <c r="G17" s="86">
        <v>5.2530562662129403E-2</v>
      </c>
      <c r="H17" s="86">
        <v>4.4812054697275505E-2</v>
      </c>
      <c r="I17" s="86">
        <v>8.781924311493633E-2</v>
      </c>
      <c r="J17" s="86">
        <v>8.0415959305680074E-2</v>
      </c>
      <c r="K17" s="86">
        <v>4.7210600713208123E-2</v>
      </c>
      <c r="L17" s="86">
        <v>0.14262581570484528</v>
      </c>
      <c r="M17" s="86">
        <v>0.13115316417668438</v>
      </c>
      <c r="N17" s="86">
        <v>2.2590641577862751</v>
      </c>
      <c r="O17" s="86">
        <v>0.86732384164630916</v>
      </c>
      <c r="P17" s="86">
        <v>0.15419073434352229</v>
      </c>
      <c r="Q17" s="86">
        <v>0.44148440765939062</v>
      </c>
      <c r="R17" s="86">
        <v>0.17282861856209727</v>
      </c>
      <c r="S17" s="86">
        <v>4.4334041788455923E-2</v>
      </c>
      <c r="T17" s="86">
        <v>0.1537401787980949</v>
      </c>
      <c r="U17" s="86">
        <v>0</v>
      </c>
      <c r="V17" s="86">
        <v>7.6125318980433287E-2</v>
      </c>
      <c r="W17" s="86">
        <v>0.10713552528624658</v>
      </c>
      <c r="X17" s="86">
        <v>0.13203528238199561</v>
      </c>
      <c r="Y17" s="85">
        <v>5.2678161371894241</v>
      </c>
      <c r="Z17" s="85">
        <v>2.2871469628156862</v>
      </c>
    </row>
    <row r="18" spans="2:26" x14ac:dyDescent="0.4">
      <c r="B18" s="6">
        <v>12</v>
      </c>
      <c r="C18" s="5" t="s">
        <v>69</v>
      </c>
      <c r="D18" s="86">
        <v>6.2569482375749693E-3</v>
      </c>
      <c r="E18" s="86">
        <v>2.0889450345625449E-2</v>
      </c>
      <c r="F18" s="86">
        <v>5.4251375653736524E-3</v>
      </c>
      <c r="G18" s="86">
        <v>1.4784476407775304E-2</v>
      </c>
      <c r="H18" s="86">
        <v>6.543114035754331E-3</v>
      </c>
      <c r="I18" s="86">
        <v>1.0073197559217919E-2</v>
      </c>
      <c r="J18" s="86">
        <v>1.6260984615483795E-2</v>
      </c>
      <c r="K18" s="86">
        <v>8.5154825013906855E-3</v>
      </c>
      <c r="L18" s="86">
        <v>1.1634656342315286E-2</v>
      </c>
      <c r="M18" s="86">
        <v>1.1406866352119177E-2</v>
      </c>
      <c r="N18" s="86">
        <v>2.2488749379202557E-2</v>
      </c>
      <c r="O18" s="86">
        <v>1.1832807926240165</v>
      </c>
      <c r="P18" s="86">
        <v>1.0378724881809576E-2</v>
      </c>
      <c r="Q18" s="86">
        <v>2.9967056993559209E-2</v>
      </c>
      <c r="R18" s="86">
        <v>1.8619925616402636E-2</v>
      </c>
      <c r="S18" s="86">
        <v>8.7697100445819024E-3</v>
      </c>
      <c r="T18" s="86">
        <v>4.3411605931135133E-2</v>
      </c>
      <c r="U18" s="86">
        <v>0</v>
      </c>
      <c r="V18" s="86">
        <v>4.2229551724306584E-2</v>
      </c>
      <c r="W18" s="86">
        <v>2.2294655952783776E-2</v>
      </c>
      <c r="X18" s="86">
        <v>2.4040078846162598E-2</v>
      </c>
      <c r="Y18" s="85">
        <v>1.517271165956591</v>
      </c>
      <c r="Z18" s="85">
        <v>0.65875916102814558</v>
      </c>
    </row>
    <row r="19" spans="2:26" x14ac:dyDescent="0.4">
      <c r="B19" s="6">
        <v>13</v>
      </c>
      <c r="C19" s="5" t="s">
        <v>70</v>
      </c>
      <c r="D19" s="86">
        <v>4.9725742453847748E-4</v>
      </c>
      <c r="E19" s="86">
        <v>1.2218232222329865E-3</v>
      </c>
      <c r="F19" s="86">
        <v>1.1483422529937602E-3</v>
      </c>
      <c r="G19" s="86">
        <v>3.6198553332421998E-3</v>
      </c>
      <c r="H19" s="86">
        <v>1.1962000383757404E-3</v>
      </c>
      <c r="I19" s="86">
        <v>1.3119169477202729E-3</v>
      </c>
      <c r="J19" s="86">
        <v>1.509076070110962E-3</v>
      </c>
      <c r="K19" s="86">
        <v>3.6461806613867546E-3</v>
      </c>
      <c r="L19" s="86">
        <v>1.4157167917530167E-3</v>
      </c>
      <c r="M19" s="86">
        <v>1.1353799483923052E-3</v>
      </c>
      <c r="N19" s="86">
        <v>1.9053855886122847E-3</v>
      </c>
      <c r="O19" s="86">
        <v>4.5843567875832715E-3</v>
      </c>
      <c r="P19" s="86">
        <v>1.057474296012209</v>
      </c>
      <c r="Q19" s="86">
        <v>1.3211264937275613E-2</v>
      </c>
      <c r="R19" s="86">
        <v>1.4615731527017741E-3</v>
      </c>
      <c r="S19" s="86">
        <v>2.6791132235623859E-3</v>
      </c>
      <c r="T19" s="86">
        <v>2.0614441125599847E-3</v>
      </c>
      <c r="U19" s="86">
        <v>0</v>
      </c>
      <c r="V19" s="86">
        <v>5.2518839364390424E-3</v>
      </c>
      <c r="W19" s="86">
        <v>8.3295555248471514E-2</v>
      </c>
      <c r="X19" s="86">
        <v>2.7203960478519884E-3</v>
      </c>
      <c r="Y19" s="85">
        <v>1.191347017738013</v>
      </c>
      <c r="Z19" s="85">
        <v>0.51725148378713082</v>
      </c>
    </row>
    <row r="20" spans="2:26" x14ac:dyDescent="0.4">
      <c r="B20" s="6">
        <v>14</v>
      </c>
      <c r="C20" s="5" t="s">
        <v>71</v>
      </c>
      <c r="D20" s="86">
        <v>1.405462650588255E-2</v>
      </c>
      <c r="E20" s="86">
        <v>2.5879933373677107E-2</v>
      </c>
      <c r="F20" s="86">
        <v>1.0380092583810879E-2</v>
      </c>
      <c r="G20" s="86">
        <v>1.5921496718545893E-2</v>
      </c>
      <c r="H20" s="86">
        <v>9.9400653600727942E-3</v>
      </c>
      <c r="I20" s="86">
        <v>1.8200886795188626E-2</v>
      </c>
      <c r="J20" s="86">
        <v>3.6116349514866239E-2</v>
      </c>
      <c r="K20" s="86">
        <v>1.2941875192843788E-2</v>
      </c>
      <c r="L20" s="86">
        <v>2.1124272259524245E-2</v>
      </c>
      <c r="M20" s="86">
        <v>1.3356881277367538E-2</v>
      </c>
      <c r="N20" s="86">
        <v>1.9321422286150056E-2</v>
      </c>
      <c r="O20" s="86">
        <v>1.6524088291426594E-2</v>
      </c>
      <c r="P20" s="86">
        <v>1.1814546899851678E-2</v>
      </c>
      <c r="Q20" s="86">
        <v>1.0145305592060168</v>
      </c>
      <c r="R20" s="86">
        <v>3.479108733382482E-2</v>
      </c>
      <c r="S20" s="86">
        <v>2.440501298546752E-2</v>
      </c>
      <c r="T20" s="86">
        <v>3.0056104699253617E-2</v>
      </c>
      <c r="U20" s="86">
        <v>0</v>
      </c>
      <c r="V20" s="86">
        <v>2.4586090583807528E-2</v>
      </c>
      <c r="W20" s="86">
        <v>1.9078050643537115E-2</v>
      </c>
      <c r="X20" s="86">
        <v>1.4368570561053742E-2</v>
      </c>
      <c r="Y20" s="85">
        <v>1.3873920130721691</v>
      </c>
      <c r="Z20" s="85">
        <v>0.60236905508736227</v>
      </c>
    </row>
    <row r="21" spans="2:26" x14ac:dyDescent="0.4">
      <c r="B21" s="6">
        <v>15</v>
      </c>
      <c r="C21" s="5" t="s">
        <v>72</v>
      </c>
      <c r="D21" s="86">
        <v>8.0559468240699612E-3</v>
      </c>
      <c r="E21" s="86">
        <v>4.3335129492114967E-2</v>
      </c>
      <c r="F21" s="86">
        <v>1.4623428225517467E-2</v>
      </c>
      <c r="G21" s="86">
        <v>2.1784688233176433E-2</v>
      </c>
      <c r="H21" s="86">
        <v>2.1065374412006992E-2</v>
      </c>
      <c r="I21" s="86">
        <v>3.5588483071034703E-2</v>
      </c>
      <c r="J21" s="86">
        <v>2.5758840173399359E-2</v>
      </c>
      <c r="K21" s="86">
        <v>2.1122469959335349E-2</v>
      </c>
      <c r="L21" s="86">
        <v>6.8772616931340042E-2</v>
      </c>
      <c r="M21" s="86">
        <v>4.2838186783601934E-2</v>
      </c>
      <c r="N21" s="86">
        <v>4.3881956162183766E-2</v>
      </c>
      <c r="O21" s="86">
        <v>3.0555998993683421E-2</v>
      </c>
      <c r="P21" s="86">
        <v>2.7981250302869763E-2</v>
      </c>
      <c r="Q21" s="86">
        <v>2.0987155693605528E-2</v>
      </c>
      <c r="R21" s="86">
        <v>1.0330097373544083</v>
      </c>
      <c r="S21" s="86">
        <v>5.9784002596723123E-3</v>
      </c>
      <c r="T21" s="86">
        <v>2.4873352662140798E-2</v>
      </c>
      <c r="U21" s="86">
        <v>0</v>
      </c>
      <c r="V21" s="86">
        <v>1.9867111574575623E-2</v>
      </c>
      <c r="W21" s="86">
        <v>2.7433463873603774E-2</v>
      </c>
      <c r="X21" s="86">
        <v>2.7943813096404344E-2</v>
      </c>
      <c r="Y21" s="85">
        <v>1.5654574040787448</v>
      </c>
      <c r="Z21" s="85">
        <v>0.67968035594088194</v>
      </c>
    </row>
    <row r="22" spans="2:26" x14ac:dyDescent="0.4">
      <c r="B22" s="6">
        <v>16</v>
      </c>
      <c r="C22" s="5" t="s">
        <v>48</v>
      </c>
      <c r="D22" s="86">
        <v>3.5455672164445305E-2</v>
      </c>
      <c r="E22" s="86">
        <v>4.6142420023953079E-2</v>
      </c>
      <c r="F22" s="86">
        <v>4.5815848113648951E-2</v>
      </c>
      <c r="G22" s="86">
        <v>7.0001633701346294E-2</v>
      </c>
      <c r="H22" s="86">
        <v>4.4442894284177317E-2</v>
      </c>
      <c r="I22" s="86">
        <v>7.2234184232544935E-2</v>
      </c>
      <c r="J22" s="86">
        <v>8.0631786456607055E-2</v>
      </c>
      <c r="K22" s="86">
        <v>8.3404830314095388E-2</v>
      </c>
      <c r="L22" s="86">
        <v>7.0939874780383105E-2</v>
      </c>
      <c r="M22" s="86">
        <v>6.8154404145960162E-2</v>
      </c>
      <c r="N22" s="86">
        <v>8.5104371925930344E-2</v>
      </c>
      <c r="O22" s="86">
        <v>9.3473921681146543E-2</v>
      </c>
      <c r="P22" s="86">
        <v>8.1417819396460936E-2</v>
      </c>
      <c r="Q22" s="86">
        <v>0.1028847155944957</v>
      </c>
      <c r="R22" s="86">
        <v>5.7289473639621828E-2</v>
      </c>
      <c r="S22" s="86">
        <v>1.0558864700678821</v>
      </c>
      <c r="T22" s="86">
        <v>6.0194047404335177E-2</v>
      </c>
      <c r="U22" s="86">
        <v>0</v>
      </c>
      <c r="V22" s="86">
        <v>9.0702901897487045E-2</v>
      </c>
      <c r="W22" s="86">
        <v>0.16629849637128802</v>
      </c>
      <c r="X22" s="86">
        <v>0.13144773721485092</v>
      </c>
      <c r="Y22" s="85">
        <v>2.5419235034106604</v>
      </c>
      <c r="Z22" s="85">
        <v>1.1036362069457788</v>
      </c>
    </row>
    <row r="23" spans="2:26" x14ac:dyDescent="0.4">
      <c r="B23" s="6">
        <v>17</v>
      </c>
      <c r="C23" s="5" t="s">
        <v>73</v>
      </c>
      <c r="D23" s="86">
        <v>2.006926846261671E-2</v>
      </c>
      <c r="E23" s="86">
        <v>6.088748932081877E-2</v>
      </c>
      <c r="F23" s="86">
        <v>4.1824412854483628E-2</v>
      </c>
      <c r="G23" s="86">
        <v>4.3660247608598698E-2</v>
      </c>
      <c r="H23" s="86">
        <v>6.9637147994790802E-2</v>
      </c>
      <c r="I23" s="86">
        <v>9.2236624221043478E-2</v>
      </c>
      <c r="J23" s="86">
        <v>8.0934363471570958E-2</v>
      </c>
      <c r="K23" s="86">
        <v>5.7448785167649882E-2</v>
      </c>
      <c r="L23" s="86">
        <v>8.0837291358783619E-2</v>
      </c>
      <c r="M23" s="86">
        <v>9.4541170813092268E-2</v>
      </c>
      <c r="N23" s="86">
        <v>9.8680191899412531E-2</v>
      </c>
      <c r="O23" s="86">
        <v>7.7061793808675727E-2</v>
      </c>
      <c r="P23" s="86">
        <v>7.4719274860864812E-2</v>
      </c>
      <c r="Q23" s="86">
        <v>9.2940423172631723E-2</v>
      </c>
      <c r="R23" s="86">
        <v>8.4264127776265435E-2</v>
      </c>
      <c r="S23" s="86">
        <v>6.6588988124337625E-2</v>
      </c>
      <c r="T23" s="86">
        <v>1.0698626840997745</v>
      </c>
      <c r="U23" s="86">
        <v>0</v>
      </c>
      <c r="V23" s="86">
        <v>5.8096158764081168E-2</v>
      </c>
      <c r="W23" s="86">
        <v>0.12231972141276677</v>
      </c>
      <c r="X23" s="86">
        <v>0.15852879007922444</v>
      </c>
      <c r="Y23" s="85">
        <v>2.5451389552714838</v>
      </c>
      <c r="Z23" s="85">
        <v>1.1050322714184249</v>
      </c>
    </row>
    <row r="24" spans="2:26" x14ac:dyDescent="0.4">
      <c r="B24" s="6">
        <v>18</v>
      </c>
      <c r="C24" s="5" t="s">
        <v>74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1</v>
      </c>
      <c r="V24" s="86">
        <v>0</v>
      </c>
      <c r="W24" s="86">
        <v>0</v>
      </c>
      <c r="X24" s="86">
        <v>0</v>
      </c>
      <c r="Y24" s="85">
        <v>1</v>
      </c>
      <c r="Z24" s="85">
        <v>0.43417365057011348</v>
      </c>
    </row>
    <row r="25" spans="2:26" x14ac:dyDescent="0.4">
      <c r="B25" s="6">
        <v>19</v>
      </c>
      <c r="C25" s="5" t="s">
        <v>75</v>
      </c>
      <c r="D25" s="86">
        <v>1.425444612104057E-2</v>
      </c>
      <c r="E25" s="86">
        <v>4.6186993046748975E-2</v>
      </c>
      <c r="F25" s="86">
        <v>3.0037172142730242E-2</v>
      </c>
      <c r="G25" s="86">
        <v>4.5637210910216983E-2</v>
      </c>
      <c r="H25" s="86">
        <v>2.1116547393966293E-2</v>
      </c>
      <c r="I25" s="86">
        <v>5.6418681519028013E-2</v>
      </c>
      <c r="J25" s="86">
        <v>0.1103672504241973</v>
      </c>
      <c r="K25" s="86">
        <v>3.2872888482758676E-2</v>
      </c>
      <c r="L25" s="86">
        <v>7.1492635435459584E-2</v>
      </c>
      <c r="M25" s="86">
        <v>5.3005518203752613E-2</v>
      </c>
      <c r="N25" s="86">
        <v>8.8609712702420768E-2</v>
      </c>
      <c r="O25" s="86">
        <v>6.5539940641149735E-2</v>
      </c>
      <c r="P25" s="86">
        <v>6.9702375138247036E-2</v>
      </c>
      <c r="Q25" s="86">
        <v>0.11664449717745649</v>
      </c>
      <c r="R25" s="86">
        <v>5.5874570967883591E-2</v>
      </c>
      <c r="S25" s="86">
        <v>7.690707521266972E-2</v>
      </c>
      <c r="T25" s="86">
        <v>6.7963554856549077E-2</v>
      </c>
      <c r="U25" s="86">
        <v>0</v>
      </c>
      <c r="V25" s="86">
        <v>1.0470655767143615</v>
      </c>
      <c r="W25" s="86">
        <v>0.10324588979288228</v>
      </c>
      <c r="X25" s="86">
        <v>0.15983101018017506</v>
      </c>
      <c r="Y25" s="85">
        <v>2.3327735470636948</v>
      </c>
      <c r="Z25" s="85">
        <v>1.0128288068820368</v>
      </c>
    </row>
    <row r="26" spans="2:26" x14ac:dyDescent="0.4">
      <c r="B26" s="6">
        <v>20</v>
      </c>
      <c r="C26" s="5" t="s">
        <v>76</v>
      </c>
      <c r="D26" s="86">
        <v>1.4150228661705961E-3</v>
      </c>
      <c r="E26" s="86">
        <v>4.85355181559216E-3</v>
      </c>
      <c r="F26" s="86">
        <v>3.1693311329452959E-3</v>
      </c>
      <c r="G26" s="86">
        <v>5.1470573335333563E-3</v>
      </c>
      <c r="H26" s="86">
        <v>2.0823349968722544E-3</v>
      </c>
      <c r="I26" s="86">
        <v>6.1318524156594289E-3</v>
      </c>
      <c r="J26" s="86">
        <v>4.4902594927811327E-3</v>
      </c>
      <c r="K26" s="86">
        <v>4.4316237466641073E-3</v>
      </c>
      <c r="L26" s="86">
        <v>6.3258897225616749E-3</v>
      </c>
      <c r="M26" s="86">
        <v>4.6303807524500258E-3</v>
      </c>
      <c r="N26" s="86">
        <v>7.0676946352300693E-3</v>
      </c>
      <c r="O26" s="86">
        <v>6.8006085397197373E-3</v>
      </c>
      <c r="P26" s="86">
        <v>4.871903135267472E-3</v>
      </c>
      <c r="Q26" s="86">
        <v>4.8672587721134636E-3</v>
      </c>
      <c r="R26" s="86">
        <v>5.6876180205763975E-3</v>
      </c>
      <c r="S26" s="86">
        <v>2.3624285139435205E-2</v>
      </c>
      <c r="T26" s="86">
        <v>1.0174366985081906E-2</v>
      </c>
      <c r="U26" s="86">
        <v>0</v>
      </c>
      <c r="V26" s="86">
        <v>8.4221068225941321E-3</v>
      </c>
      <c r="W26" s="86">
        <v>1.0070747025733258</v>
      </c>
      <c r="X26" s="86">
        <v>6.6596358850609652E-3</v>
      </c>
      <c r="Y26" s="85">
        <v>1.1279274847836351</v>
      </c>
      <c r="Z26" s="85">
        <v>0.48971639364687702</v>
      </c>
    </row>
    <row r="27" spans="2:26" x14ac:dyDescent="0.4">
      <c r="B27" s="51">
        <v>21</v>
      </c>
      <c r="C27" s="52" t="s">
        <v>77</v>
      </c>
      <c r="D27" s="87">
        <v>3.5027603850539074E-2</v>
      </c>
      <c r="E27" s="87">
        <v>0.12987863044379178</v>
      </c>
      <c r="F27" s="87">
        <v>7.3621613936775923E-2</v>
      </c>
      <c r="G27" s="87">
        <v>7.7795647080417571E-2</v>
      </c>
      <c r="H27" s="87">
        <v>5.5266214635325335E-2</v>
      </c>
      <c r="I27" s="87">
        <v>0.15527243057750453</v>
      </c>
      <c r="J27" s="87">
        <v>0.10513588750597026</v>
      </c>
      <c r="K27" s="87">
        <v>6.4556740404761337E-2</v>
      </c>
      <c r="L27" s="87">
        <v>0.13107629688315206</v>
      </c>
      <c r="M27" s="87">
        <v>0.17418050706027968</v>
      </c>
      <c r="N27" s="87">
        <v>0.35706578866206773</v>
      </c>
      <c r="O27" s="87">
        <v>0.20470093994509897</v>
      </c>
      <c r="P27" s="87">
        <v>0.20295085841678911</v>
      </c>
      <c r="Q27" s="87">
        <v>0.11334711007951291</v>
      </c>
      <c r="R27" s="87">
        <v>0.16833386456895655</v>
      </c>
      <c r="S27" s="87">
        <v>2.1372702202788349E-2</v>
      </c>
      <c r="T27" s="87">
        <v>0.10755186296317157</v>
      </c>
      <c r="U27" s="87">
        <v>0</v>
      </c>
      <c r="V27" s="87">
        <v>0.12110347045183056</v>
      </c>
      <c r="W27" s="87">
        <v>0.4584920095783121</v>
      </c>
      <c r="X27" s="87">
        <v>1.0509659748369897</v>
      </c>
      <c r="Y27" s="87">
        <v>3.8076961540840353</v>
      </c>
      <c r="Z27" s="87">
        <v>1.653201339480447</v>
      </c>
    </row>
    <row r="28" spans="2:26" x14ac:dyDescent="0.4">
      <c r="B28" s="6"/>
      <c r="C28" s="5" t="s">
        <v>165</v>
      </c>
      <c r="D28" s="86">
        <v>1.443945254026328</v>
      </c>
      <c r="E28" s="86">
        <v>1.8687021070358549</v>
      </c>
      <c r="F28" s="86">
        <v>1.9040624532464365</v>
      </c>
      <c r="G28" s="86">
        <v>2.7497283192203237</v>
      </c>
      <c r="H28" s="86">
        <v>2.0038570227111232</v>
      </c>
      <c r="I28" s="86">
        <v>2.5466202928804087</v>
      </c>
      <c r="J28" s="86">
        <v>2.4064440293559382</v>
      </c>
      <c r="K28" s="86">
        <v>2.5903104356709603</v>
      </c>
      <c r="L28" s="86">
        <v>2.4562445391791456</v>
      </c>
      <c r="M28" s="86">
        <v>2.2969459374163992</v>
      </c>
      <c r="N28" s="86">
        <v>3.5939795326641897</v>
      </c>
      <c r="O28" s="86">
        <v>3.0287027842037042</v>
      </c>
      <c r="P28" s="86">
        <v>2.5182596236504042</v>
      </c>
      <c r="Q28" s="86">
        <v>2.62802531063089</v>
      </c>
      <c r="R28" s="86">
        <v>2.1434987513844259</v>
      </c>
      <c r="S28" s="86">
        <v>1.4977096082845418</v>
      </c>
      <c r="T28" s="86">
        <v>1.9853654051578589</v>
      </c>
      <c r="U28" s="86">
        <v>1</v>
      </c>
      <c r="V28" s="86">
        <v>1.9912633701331419</v>
      </c>
      <c r="W28" s="86">
        <v>3.2860667847662501</v>
      </c>
      <c r="X28" s="86">
        <v>2.4280124791010946</v>
      </c>
      <c r="Y28" s="85"/>
      <c r="Z28" s="85"/>
    </row>
    <row r="29" spans="2:26" ht="19.5" thickBot="1" x14ac:dyDescent="0.45">
      <c r="B29" s="11"/>
      <c r="C29" s="12" t="s">
        <v>166</v>
      </c>
      <c r="D29" s="88">
        <v>0.62692298216400055</v>
      </c>
      <c r="E29" s="88">
        <v>0.81134121563981998</v>
      </c>
      <c r="F29" s="88">
        <v>0.82669374623949121</v>
      </c>
      <c r="G29" s="88">
        <v>1.19385958243191</v>
      </c>
      <c r="H29" s="88">
        <v>0.87002191877104706</v>
      </c>
      <c r="I29" s="88">
        <v>1.1056754291758184</v>
      </c>
      <c r="J29" s="88">
        <v>1.0448145891181209</v>
      </c>
      <c r="K29" s="88">
        <v>1.1246445379651218</v>
      </c>
      <c r="L29" s="88">
        <v>1.0664366582683156</v>
      </c>
      <c r="M29" s="88">
        <v>0.99727340281026933</v>
      </c>
      <c r="N29" s="88">
        <v>1.5604112137710815</v>
      </c>
      <c r="O29" s="88">
        <v>1.3149829443095886</v>
      </c>
      <c r="P29" s="88">
        <v>1.093361973883616</v>
      </c>
      <c r="Q29" s="88">
        <v>1.1410193429072697</v>
      </c>
      <c r="R29" s="88">
        <v>0.93065067788105615</v>
      </c>
      <c r="S29" s="88">
        <v>0.65026604812283406</v>
      </c>
      <c r="T29" s="88">
        <v>0.8619933456729999</v>
      </c>
      <c r="U29" s="88">
        <v>0.43417365057011342</v>
      </c>
      <c r="V29" s="88">
        <v>0.8645540866572532</v>
      </c>
      <c r="W29" s="88">
        <v>1.426723611959158</v>
      </c>
      <c r="X29" s="88">
        <v>1.0541790416811134</v>
      </c>
      <c r="Y29" s="85"/>
      <c r="Z29" s="85"/>
    </row>
    <row r="30" spans="2:26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Z30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26" width="11.125" customWidth="1"/>
  </cols>
  <sheetData>
    <row r="2" spans="2:26" x14ac:dyDescent="0.4">
      <c r="B2" t="s">
        <v>187</v>
      </c>
    </row>
    <row r="3" spans="2:26" x14ac:dyDescent="0.4">
      <c r="B3" t="s">
        <v>81</v>
      </c>
    </row>
    <row r="4" spans="2:26" ht="19.5" thickBot="1" x14ac:dyDescent="0.45"/>
    <row r="5" spans="2:26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</row>
    <row r="6" spans="2:26" s="19" customFormat="1" ht="75" x14ac:dyDescent="0.4">
      <c r="B6" s="48"/>
      <c r="C6" s="48"/>
      <c r="D6" s="49" t="s">
        <v>137</v>
      </c>
      <c r="E6" s="49" t="s">
        <v>59</v>
      </c>
      <c r="F6" s="49" t="s">
        <v>60</v>
      </c>
      <c r="G6" s="49" t="s">
        <v>138</v>
      </c>
      <c r="H6" s="49" t="s">
        <v>139</v>
      </c>
      <c r="I6" s="49" t="s">
        <v>140</v>
      </c>
      <c r="J6" s="49" t="s">
        <v>141</v>
      </c>
      <c r="K6" s="49" t="s">
        <v>142</v>
      </c>
      <c r="L6" s="49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83" t="s">
        <v>83</v>
      </c>
      <c r="Z6" s="83" t="s">
        <v>164</v>
      </c>
    </row>
    <row r="7" spans="2:26" x14ac:dyDescent="0.4">
      <c r="B7" s="13">
        <v>1</v>
      </c>
      <c r="C7" s="14" t="s">
        <v>58</v>
      </c>
      <c r="D7" s="84">
        <v>1.1841002455912921</v>
      </c>
      <c r="E7" s="84">
        <v>5.5743792782725454E-2</v>
      </c>
      <c r="F7" s="84">
        <v>0.50570948287976403</v>
      </c>
      <c r="G7" s="84">
        <v>0.26661234003908196</v>
      </c>
      <c r="H7" s="84">
        <v>0.50350171680171085</v>
      </c>
      <c r="I7" s="84">
        <v>0.15618184550949149</v>
      </c>
      <c r="J7" s="84">
        <v>6.7832486471790895E-2</v>
      </c>
      <c r="K7" s="84">
        <v>0.27184745063481558</v>
      </c>
      <c r="L7" s="84">
        <v>8.7127231487447665E-2</v>
      </c>
      <c r="M7" s="84">
        <v>4.057988729967358E-2</v>
      </c>
      <c r="N7" s="84">
        <v>2.8303126656541187E-2</v>
      </c>
      <c r="O7" s="84">
        <v>4.420771913029295E-2</v>
      </c>
      <c r="P7" s="84">
        <v>0.10765055385225158</v>
      </c>
      <c r="Q7" s="84">
        <v>9.5317865605280827E-2</v>
      </c>
      <c r="R7" s="84">
        <v>2.1094351336964405E-2</v>
      </c>
      <c r="S7" s="84">
        <v>2.1829961139967411E-2</v>
      </c>
      <c r="T7" s="84">
        <v>2.411904412262636E-2</v>
      </c>
      <c r="U7" s="84">
        <v>0</v>
      </c>
      <c r="V7" s="84">
        <v>9.0128392424404263E-2</v>
      </c>
      <c r="W7" s="84">
        <v>0.14967660987246592</v>
      </c>
      <c r="X7" s="84">
        <v>0.12743177297562988</v>
      </c>
      <c r="Y7" s="85">
        <v>3.8489958766142176</v>
      </c>
      <c r="Z7" s="85">
        <v>1.6491570416962125</v>
      </c>
    </row>
    <row r="8" spans="2:26" x14ac:dyDescent="0.4">
      <c r="B8" s="6">
        <v>2</v>
      </c>
      <c r="C8" s="5" t="s">
        <v>59</v>
      </c>
      <c r="D8" s="86">
        <v>9.6497705162524698E-3</v>
      </c>
      <c r="E8" s="86">
        <v>1.0205211306898281</v>
      </c>
      <c r="F8" s="86">
        <v>1.3855948437346739E-2</v>
      </c>
      <c r="G8" s="86">
        <v>2.574729277538907E-2</v>
      </c>
      <c r="H8" s="86">
        <v>1.4996387939091808E-2</v>
      </c>
      <c r="I8" s="86">
        <v>3.6247788908741668E-2</v>
      </c>
      <c r="J8" s="86">
        <v>1.9577051002960109E-2</v>
      </c>
      <c r="K8" s="86">
        <v>2.6015620983311189E-2</v>
      </c>
      <c r="L8" s="86">
        <v>0.10021396392584683</v>
      </c>
      <c r="M8" s="86">
        <v>8.8538308357271819E-2</v>
      </c>
      <c r="N8" s="86">
        <v>6.8141823818560765E-2</v>
      </c>
      <c r="O8" s="86">
        <v>2.6250800972060576E-2</v>
      </c>
      <c r="P8" s="86">
        <v>3.8902128252278616E-2</v>
      </c>
      <c r="Q8" s="86">
        <v>3.6155088751500808E-2</v>
      </c>
      <c r="R8" s="86">
        <v>7.5027073407508485E-2</v>
      </c>
      <c r="S8" s="86">
        <v>6.5442309836593977E-3</v>
      </c>
      <c r="T8" s="86">
        <v>1.7652685021504449E-2</v>
      </c>
      <c r="U8" s="86">
        <v>0</v>
      </c>
      <c r="V8" s="86">
        <v>1.2664001519715744E-2</v>
      </c>
      <c r="W8" s="86">
        <v>2.2329554437121535E-2</v>
      </c>
      <c r="X8" s="86">
        <v>3.7363082457583338E-2</v>
      </c>
      <c r="Y8" s="85">
        <v>1.6963937331575327</v>
      </c>
      <c r="Z8" s="85">
        <v>0.7268440289904925</v>
      </c>
    </row>
    <row r="9" spans="2:26" x14ac:dyDescent="0.4">
      <c r="B9" s="6">
        <v>3</v>
      </c>
      <c r="C9" s="5" t="s">
        <v>60</v>
      </c>
      <c r="D9" s="86">
        <v>5.8604830520053261E-2</v>
      </c>
      <c r="E9" s="86">
        <v>1.4780392231760814E-2</v>
      </c>
      <c r="F9" s="86">
        <v>1.1924687554626194</v>
      </c>
      <c r="G9" s="86">
        <v>3.1543056222825619E-2</v>
      </c>
      <c r="H9" s="86">
        <v>3.4539823233886137E-2</v>
      </c>
      <c r="I9" s="86">
        <v>2.240978380517689E-2</v>
      </c>
      <c r="J9" s="86">
        <v>2.1682731099030805E-2</v>
      </c>
      <c r="K9" s="86">
        <v>9.957314265925904E-2</v>
      </c>
      <c r="L9" s="86">
        <v>3.1112252190817057E-2</v>
      </c>
      <c r="M9" s="86">
        <v>1.6226324442668964E-2</v>
      </c>
      <c r="N9" s="86">
        <v>1.4168354308246424E-2</v>
      </c>
      <c r="O9" s="86">
        <v>2.0186410327213182E-2</v>
      </c>
      <c r="P9" s="86">
        <v>3.0190075330155577E-2</v>
      </c>
      <c r="Q9" s="86">
        <v>1.8871987264697042E-2</v>
      </c>
      <c r="R9" s="86">
        <v>1.0827336685464158E-2</v>
      </c>
      <c r="S9" s="86">
        <v>1.6688716993081661E-2</v>
      </c>
      <c r="T9" s="86">
        <v>1.3241300716334619E-2</v>
      </c>
      <c r="U9" s="86">
        <v>0</v>
      </c>
      <c r="V9" s="86">
        <v>0.11408697962014124</v>
      </c>
      <c r="W9" s="86">
        <v>2.5538882023289883E-2</v>
      </c>
      <c r="X9" s="86">
        <v>8.051770287733899E-2</v>
      </c>
      <c r="Y9" s="85">
        <v>1.8672588380140605</v>
      </c>
      <c r="Z9" s="85">
        <v>0.80005361400625408</v>
      </c>
    </row>
    <row r="10" spans="2:26" x14ac:dyDescent="0.4">
      <c r="B10" s="6">
        <v>4</v>
      </c>
      <c r="C10" s="5" t="s">
        <v>61</v>
      </c>
      <c r="D10" s="86">
        <v>3.4898876483071252E-2</v>
      </c>
      <c r="E10" s="86">
        <v>1.9380137028019395E-2</v>
      </c>
      <c r="F10" s="86">
        <v>2.6536033561169403E-2</v>
      </c>
      <c r="G10" s="86">
        <v>1.6728434458742156</v>
      </c>
      <c r="H10" s="86">
        <v>4.1514495848569713E-2</v>
      </c>
      <c r="I10" s="86">
        <v>3.4746489247645611E-2</v>
      </c>
      <c r="J10" s="86">
        <v>2.9316966913172239E-2</v>
      </c>
      <c r="K10" s="86">
        <v>0.26697140299562638</v>
      </c>
      <c r="L10" s="86">
        <v>2.3154432846623038E-2</v>
      </c>
      <c r="M10" s="86">
        <v>2.8802605071747079E-2</v>
      </c>
      <c r="N10" s="86">
        <v>1.9070228995820202E-2</v>
      </c>
      <c r="O10" s="86">
        <v>3.7037583552468743E-2</v>
      </c>
      <c r="P10" s="86">
        <v>4.0582455365003274E-2</v>
      </c>
      <c r="Q10" s="86">
        <v>4.0199884721173612E-2</v>
      </c>
      <c r="R10" s="86">
        <v>1.3149749628154853E-2</v>
      </c>
      <c r="S10" s="86">
        <v>1.4821535976646628E-2</v>
      </c>
      <c r="T10" s="86">
        <v>2.4368844598873805E-2</v>
      </c>
      <c r="U10" s="86">
        <v>0</v>
      </c>
      <c r="V10" s="86">
        <v>2.0934514910750112E-2</v>
      </c>
      <c r="W10" s="86">
        <v>6.861602946497182E-2</v>
      </c>
      <c r="X10" s="86">
        <v>0.16845658687864645</v>
      </c>
      <c r="Y10" s="85">
        <v>2.6254022999623694</v>
      </c>
      <c r="Z10" s="85">
        <v>1.1248909661282904</v>
      </c>
    </row>
    <row r="11" spans="2:26" x14ac:dyDescent="0.4">
      <c r="B11" s="6">
        <v>5</v>
      </c>
      <c r="C11" s="5" t="s">
        <v>62</v>
      </c>
      <c r="D11" s="86">
        <v>7.2207020293449786E-3</v>
      </c>
      <c r="E11" s="86">
        <v>1.612470050773596E-2</v>
      </c>
      <c r="F11" s="86">
        <v>1.3687421320860928E-2</v>
      </c>
      <c r="G11" s="86">
        <v>1.3557918396994164E-2</v>
      </c>
      <c r="H11" s="86">
        <v>1.1396583299725094</v>
      </c>
      <c r="I11" s="86">
        <v>5.1487441336249495E-2</v>
      </c>
      <c r="J11" s="86">
        <v>2.3536288295796175E-2</v>
      </c>
      <c r="K11" s="86">
        <v>1.3065445623467333E-2</v>
      </c>
      <c r="L11" s="86">
        <v>1.5318960065129391E-2</v>
      </c>
      <c r="M11" s="86">
        <v>2.3402899870901207E-2</v>
      </c>
      <c r="N11" s="86">
        <v>1.3419708198080875E-2</v>
      </c>
      <c r="O11" s="86">
        <v>2.5741990551905479E-2</v>
      </c>
      <c r="P11" s="86">
        <v>6.0803184401926079E-2</v>
      </c>
      <c r="Q11" s="86">
        <v>0.14643855165148165</v>
      </c>
      <c r="R11" s="86">
        <v>1.3118564277113293E-2</v>
      </c>
      <c r="S11" s="86">
        <v>1.4145553201836433E-2</v>
      </c>
      <c r="T11" s="86">
        <v>1.0686711429924335E-2</v>
      </c>
      <c r="U11" s="86">
        <v>0</v>
      </c>
      <c r="V11" s="86">
        <v>1.6264928185935654E-2</v>
      </c>
      <c r="W11" s="86">
        <v>0.19768146794149616</v>
      </c>
      <c r="X11" s="86">
        <v>5.2400282633923261E-2</v>
      </c>
      <c r="Y11" s="85">
        <v>1.8677610498926123</v>
      </c>
      <c r="Z11" s="85">
        <v>0.80026879383041793</v>
      </c>
    </row>
    <row r="12" spans="2:26" x14ac:dyDescent="0.4">
      <c r="B12" s="6">
        <v>6</v>
      </c>
      <c r="C12" s="5" t="s">
        <v>63</v>
      </c>
      <c r="D12" s="86">
        <v>1.3754009179116834E-2</v>
      </c>
      <c r="E12" s="86">
        <v>2.8501010693343525E-2</v>
      </c>
      <c r="F12" s="86">
        <v>3.240003351700408E-2</v>
      </c>
      <c r="G12" s="86">
        <v>3.8435082171073082E-2</v>
      </c>
      <c r="H12" s="86">
        <v>2.6279559479823238E-2</v>
      </c>
      <c r="I12" s="86">
        <v>1.6635246490294295</v>
      </c>
      <c r="J12" s="86">
        <v>0.53268504872002986</v>
      </c>
      <c r="K12" s="86">
        <v>4.3492034716610811E-2</v>
      </c>
      <c r="L12" s="86">
        <v>8.79403432729009E-2</v>
      </c>
      <c r="M12" s="86">
        <v>7.1687059731023586E-2</v>
      </c>
      <c r="N12" s="86">
        <v>2.7752668848798397E-2</v>
      </c>
      <c r="O12" s="86">
        <v>3.9447830588803863E-2</v>
      </c>
      <c r="P12" s="86">
        <v>0.10772862408153761</v>
      </c>
      <c r="Q12" s="86">
        <v>3.5126727173217277E-2</v>
      </c>
      <c r="R12" s="86">
        <v>1.6893445157558473E-2</v>
      </c>
      <c r="S12" s="86">
        <v>2.4718507381087364E-2</v>
      </c>
      <c r="T12" s="86">
        <v>2.3218900649990992E-2</v>
      </c>
      <c r="U12" s="86">
        <v>0</v>
      </c>
      <c r="V12" s="86">
        <v>4.1514508865316734E-2</v>
      </c>
      <c r="W12" s="86">
        <v>0.51297090060077677</v>
      </c>
      <c r="X12" s="86">
        <v>9.4866542729833594E-2</v>
      </c>
      <c r="Y12" s="85">
        <v>3.4629374865872773</v>
      </c>
      <c r="Z12" s="85">
        <v>1.483744832167196</v>
      </c>
    </row>
    <row r="13" spans="2:26" x14ac:dyDescent="0.4">
      <c r="B13" s="6">
        <v>7</v>
      </c>
      <c r="C13" s="5" t="s">
        <v>64</v>
      </c>
      <c r="D13" s="86">
        <v>3.1951394654280234E-3</v>
      </c>
      <c r="E13" s="86">
        <v>1.541327419342289E-2</v>
      </c>
      <c r="F13" s="86">
        <v>7.6237897115108005E-3</v>
      </c>
      <c r="G13" s="86">
        <v>1.5294561642444511E-2</v>
      </c>
      <c r="H13" s="86">
        <v>8.2950898529990432E-3</v>
      </c>
      <c r="I13" s="86">
        <v>8.73876307582937E-2</v>
      </c>
      <c r="J13" s="86">
        <v>1.0754614658542254</v>
      </c>
      <c r="K13" s="86">
        <v>1.3663015667965971E-2</v>
      </c>
      <c r="L13" s="86">
        <v>1.4612485956619558E-2</v>
      </c>
      <c r="M13" s="86">
        <v>1.485323099535813E-2</v>
      </c>
      <c r="N13" s="86">
        <v>1.2016644960596051E-2</v>
      </c>
      <c r="O13" s="86">
        <v>1.5283681553464509E-2</v>
      </c>
      <c r="P13" s="86">
        <v>2.2003170002610668E-2</v>
      </c>
      <c r="Q13" s="86">
        <v>1.1922353181640163E-2</v>
      </c>
      <c r="R13" s="86">
        <v>7.6497021162985693E-3</v>
      </c>
      <c r="S13" s="86">
        <v>1.7631909290348861E-2</v>
      </c>
      <c r="T13" s="86">
        <v>1.0851128546016232E-2</v>
      </c>
      <c r="U13" s="86">
        <v>0</v>
      </c>
      <c r="V13" s="86">
        <v>4.5948012747802129E-2</v>
      </c>
      <c r="W13" s="86">
        <v>0.28488099831682617</v>
      </c>
      <c r="X13" s="86">
        <v>1.9510070877574767E-2</v>
      </c>
      <c r="Y13" s="85">
        <v>1.7034973556914461</v>
      </c>
      <c r="Z13" s="85">
        <v>0.72988767712597979</v>
      </c>
    </row>
    <row r="14" spans="2:26" x14ac:dyDescent="0.4">
      <c r="B14" s="6">
        <v>8</v>
      </c>
      <c r="C14" s="5" t="s">
        <v>65</v>
      </c>
      <c r="D14" s="86">
        <v>2.6424465155583331E-3</v>
      </c>
      <c r="E14" s="86">
        <v>4.303965198937422E-3</v>
      </c>
      <c r="F14" s="86">
        <v>3.4315864065775294E-3</v>
      </c>
      <c r="G14" s="86">
        <v>1.9884321521009472E-2</v>
      </c>
      <c r="H14" s="86">
        <v>4.7946031205312592E-3</v>
      </c>
      <c r="I14" s="86">
        <v>3.9895331812150768E-3</v>
      </c>
      <c r="J14" s="86">
        <v>4.410146902504671E-3</v>
      </c>
      <c r="K14" s="86">
        <v>1.0698711258332247</v>
      </c>
      <c r="L14" s="86">
        <v>4.593291201624175E-3</v>
      </c>
      <c r="M14" s="86">
        <v>4.5165743617885789E-3</v>
      </c>
      <c r="N14" s="86">
        <v>5.9983270659371745E-3</v>
      </c>
      <c r="O14" s="86">
        <v>4.0888772922844742E-2</v>
      </c>
      <c r="P14" s="86">
        <v>1.2941086055623278E-2</v>
      </c>
      <c r="Q14" s="86">
        <v>8.599779362623669E-3</v>
      </c>
      <c r="R14" s="86">
        <v>4.0455628581607204E-3</v>
      </c>
      <c r="S14" s="86">
        <v>2.4268114965724751E-3</v>
      </c>
      <c r="T14" s="86">
        <v>6.3950977472100384E-3</v>
      </c>
      <c r="U14" s="86">
        <v>0</v>
      </c>
      <c r="V14" s="86">
        <v>5.3899151291429337E-3</v>
      </c>
      <c r="W14" s="86">
        <v>7.4847826723873209E-3</v>
      </c>
      <c r="X14" s="86">
        <v>3.2739077715344997E-2</v>
      </c>
      <c r="Y14" s="85">
        <v>1.2493468072688185</v>
      </c>
      <c r="Z14" s="85">
        <v>0.53530041360825342</v>
      </c>
    </row>
    <row r="15" spans="2:26" x14ac:dyDescent="0.4">
      <c r="B15" s="6">
        <v>9</v>
      </c>
      <c r="C15" s="5" t="s">
        <v>66</v>
      </c>
      <c r="D15" s="86">
        <v>0.10706089791644828</v>
      </c>
      <c r="E15" s="86">
        <v>9.6732866823840052E-2</v>
      </c>
      <c r="F15" s="86">
        <v>0.11700305672370569</v>
      </c>
      <c r="G15" s="86">
        <v>0.26663872244127412</v>
      </c>
      <c r="H15" s="86">
        <v>0.11753346975138453</v>
      </c>
      <c r="I15" s="86">
        <v>0.13702193963491785</v>
      </c>
      <c r="J15" s="86">
        <v>0.12043869465645952</v>
      </c>
      <c r="K15" s="86">
        <v>0.23270295866976129</v>
      </c>
      <c r="L15" s="86">
        <v>1.3432587930588773</v>
      </c>
      <c r="M15" s="86">
        <v>0.13628421910601918</v>
      </c>
      <c r="N15" s="86">
        <v>0.14507722110099264</v>
      </c>
      <c r="O15" s="86">
        <v>0.10996777571720071</v>
      </c>
      <c r="P15" s="86">
        <v>0.38644037711607099</v>
      </c>
      <c r="Q15" s="86">
        <v>0.11656023712601304</v>
      </c>
      <c r="R15" s="86">
        <v>7.1353570512235912E-2</v>
      </c>
      <c r="S15" s="86">
        <v>4.4658153205018959E-2</v>
      </c>
      <c r="T15" s="86">
        <v>0.12547855414734427</v>
      </c>
      <c r="U15" s="86">
        <v>0</v>
      </c>
      <c r="V15" s="86">
        <v>9.2786308619061592E-2</v>
      </c>
      <c r="W15" s="86">
        <v>0.12926866811885376</v>
      </c>
      <c r="X15" s="86">
        <v>0.24811892926622683</v>
      </c>
      <c r="Y15" s="85">
        <v>4.1443854137117073</v>
      </c>
      <c r="Z15" s="85">
        <v>1.7757208912725406</v>
      </c>
    </row>
    <row r="16" spans="2:26" x14ac:dyDescent="0.4">
      <c r="B16" s="6">
        <v>10</v>
      </c>
      <c r="C16" s="5" t="s">
        <v>67</v>
      </c>
      <c r="D16" s="86">
        <v>4.9291446879376651E-3</v>
      </c>
      <c r="E16" s="86">
        <v>7.0020992613431098E-3</v>
      </c>
      <c r="F16" s="86">
        <v>1.8214143654535414E-2</v>
      </c>
      <c r="G16" s="86">
        <v>6.3481596544860694E-3</v>
      </c>
      <c r="H16" s="86">
        <v>8.4649016477727924E-3</v>
      </c>
      <c r="I16" s="86">
        <v>7.7535151891835272E-3</v>
      </c>
      <c r="J16" s="86">
        <v>6.0506641863028229E-3</v>
      </c>
      <c r="K16" s="86">
        <v>1.5455340793825231E-2</v>
      </c>
      <c r="L16" s="86">
        <v>1.1989315628675728E-2</v>
      </c>
      <c r="M16" s="86">
        <v>1.0896662120486171</v>
      </c>
      <c r="N16" s="86">
        <v>2.2445296115063563E-2</v>
      </c>
      <c r="O16" s="86">
        <v>2.3235646068451514E-2</v>
      </c>
      <c r="P16" s="86">
        <v>1.718200824575113E-2</v>
      </c>
      <c r="Q16" s="86">
        <v>0.10660933806926511</v>
      </c>
      <c r="R16" s="86">
        <v>9.3304273862390638E-3</v>
      </c>
      <c r="S16" s="86">
        <v>6.1549185643005816E-3</v>
      </c>
      <c r="T16" s="86">
        <v>6.2714906813544462E-3</v>
      </c>
      <c r="U16" s="86">
        <v>0</v>
      </c>
      <c r="V16" s="86">
        <v>8.7945270733531394E-3</v>
      </c>
      <c r="W16" s="86">
        <v>1.4355416444916329E-2</v>
      </c>
      <c r="X16" s="86">
        <v>3.7720315500734264E-2</v>
      </c>
      <c r="Y16" s="85">
        <v>1.4279728809021086</v>
      </c>
      <c r="Z16" s="85">
        <v>0.61183529610909337</v>
      </c>
    </row>
    <row r="17" spans="2:26" x14ac:dyDescent="0.4">
      <c r="B17" s="6">
        <v>11</v>
      </c>
      <c r="C17" s="5" t="s">
        <v>68</v>
      </c>
      <c r="D17" s="86">
        <v>3.4784292869505802E-2</v>
      </c>
      <c r="E17" s="86">
        <v>9.320001835471535E-2</v>
      </c>
      <c r="F17" s="86">
        <v>6.7988041076822339E-2</v>
      </c>
      <c r="G17" s="86">
        <v>6.9523961951812777E-2</v>
      </c>
      <c r="H17" s="86">
        <v>0.15114903901267474</v>
      </c>
      <c r="I17" s="86">
        <v>6.8495498429192142E-2</v>
      </c>
      <c r="J17" s="86">
        <v>6.9769823074659384E-2</v>
      </c>
      <c r="K17" s="86">
        <v>9.6814498267841914E-2</v>
      </c>
      <c r="L17" s="86">
        <v>9.2084022226920706E-2</v>
      </c>
      <c r="M17" s="86">
        <v>0.13008986325374805</v>
      </c>
      <c r="N17" s="86">
        <v>2.2439458628589413</v>
      </c>
      <c r="O17" s="86">
        <v>0.57171732801319719</v>
      </c>
      <c r="P17" s="86">
        <v>0.19242833274332216</v>
      </c>
      <c r="Q17" s="86">
        <v>0.44420757464296262</v>
      </c>
      <c r="R17" s="86">
        <v>7.3848850772763805E-2</v>
      </c>
      <c r="S17" s="86">
        <v>4.8854914261221745E-2</v>
      </c>
      <c r="T17" s="86">
        <v>8.4254483562093516E-2</v>
      </c>
      <c r="U17" s="86">
        <v>0</v>
      </c>
      <c r="V17" s="86">
        <v>6.0443745533063573E-2</v>
      </c>
      <c r="W17" s="86">
        <v>0.12903103693202098</v>
      </c>
      <c r="X17" s="86">
        <v>0.46175674957332247</v>
      </c>
      <c r="Y17" s="85">
        <v>5.1843879374108033</v>
      </c>
      <c r="Z17" s="85">
        <v>2.22132476831512</v>
      </c>
    </row>
    <row r="18" spans="2:26" x14ac:dyDescent="0.4">
      <c r="B18" s="6">
        <v>12</v>
      </c>
      <c r="C18" s="5" t="s">
        <v>69</v>
      </c>
      <c r="D18" s="86">
        <v>2.8998360482513336E-2</v>
      </c>
      <c r="E18" s="86">
        <v>7.3811494170643657E-2</v>
      </c>
      <c r="F18" s="86">
        <v>3.9617874720302669E-2</v>
      </c>
      <c r="G18" s="86">
        <v>4.7526411285397481E-2</v>
      </c>
      <c r="H18" s="86">
        <v>4.2966666685437083E-2</v>
      </c>
      <c r="I18" s="86">
        <v>5.1906060533706548E-2</v>
      </c>
      <c r="J18" s="86">
        <v>5.5027068641547841E-2</v>
      </c>
      <c r="K18" s="86">
        <v>5.3749131939436798E-2</v>
      </c>
      <c r="L18" s="86">
        <v>5.8077098322105059E-2</v>
      </c>
      <c r="M18" s="86">
        <v>6.6719704202806568E-2</v>
      </c>
      <c r="N18" s="86">
        <v>6.4584272627388015E-2</v>
      </c>
      <c r="O18" s="86">
        <v>1.3851722643443445</v>
      </c>
      <c r="P18" s="86">
        <v>5.6429130832504171E-2</v>
      </c>
      <c r="Q18" s="86">
        <v>0.16602285583987905</v>
      </c>
      <c r="R18" s="86">
        <v>9.7690481644131799E-2</v>
      </c>
      <c r="S18" s="86">
        <v>3.5162665373945155E-2</v>
      </c>
      <c r="T18" s="86">
        <v>0.12143410986553529</v>
      </c>
      <c r="U18" s="86">
        <v>0</v>
      </c>
      <c r="V18" s="86">
        <v>5.1030499927771422E-2</v>
      </c>
      <c r="W18" s="86">
        <v>0.11400451814082788</v>
      </c>
      <c r="X18" s="86">
        <v>0.24698319511514219</v>
      </c>
      <c r="Y18" s="85">
        <v>2.856913864695366</v>
      </c>
      <c r="Z18" s="85">
        <v>1.2240853896747714</v>
      </c>
    </row>
    <row r="19" spans="2:26" x14ac:dyDescent="0.4">
      <c r="B19" s="6">
        <v>13</v>
      </c>
      <c r="C19" s="5" t="s">
        <v>70</v>
      </c>
      <c r="D19" s="86">
        <v>4.4384637897774692E-3</v>
      </c>
      <c r="E19" s="86">
        <v>4.9839654661117472E-3</v>
      </c>
      <c r="F19" s="86">
        <v>6.5107937536680151E-3</v>
      </c>
      <c r="G19" s="86">
        <v>8.1385992436352472E-3</v>
      </c>
      <c r="H19" s="86">
        <v>9.203671117422367E-3</v>
      </c>
      <c r="I19" s="86">
        <v>5.1682345790100594E-3</v>
      </c>
      <c r="J19" s="86">
        <v>7.1027190517255721E-3</v>
      </c>
      <c r="K19" s="86">
        <v>2.4118140625227012E-2</v>
      </c>
      <c r="L19" s="86">
        <v>1.0188006230608471E-2</v>
      </c>
      <c r="M19" s="86">
        <v>4.5781036168662534E-3</v>
      </c>
      <c r="N19" s="86">
        <v>4.9426730387702074E-3</v>
      </c>
      <c r="O19" s="86">
        <v>1.8553790798687186E-2</v>
      </c>
      <c r="P19" s="86">
        <v>1.0420413619000817</v>
      </c>
      <c r="Q19" s="86">
        <v>1.4979743292737109E-2</v>
      </c>
      <c r="R19" s="86">
        <v>3.6971603390956397E-3</v>
      </c>
      <c r="S19" s="86">
        <v>4.1765505548589958E-3</v>
      </c>
      <c r="T19" s="86">
        <v>4.3772249474262111E-3</v>
      </c>
      <c r="U19" s="86">
        <v>0</v>
      </c>
      <c r="V19" s="86">
        <v>1.2568675831940873E-2</v>
      </c>
      <c r="W19" s="86">
        <v>5.1268016482382245E-2</v>
      </c>
      <c r="X19" s="86">
        <v>1.5938182673377491E-2</v>
      </c>
      <c r="Y19" s="85">
        <v>1.2569740773334099</v>
      </c>
      <c r="Z19" s="85">
        <v>0.5385684259780158</v>
      </c>
    </row>
    <row r="20" spans="2:26" x14ac:dyDescent="0.4">
      <c r="B20" s="6">
        <v>14</v>
      </c>
      <c r="C20" s="5" t="s">
        <v>71</v>
      </c>
      <c r="D20" s="86">
        <v>1.0081575481173331E-2</v>
      </c>
      <c r="E20" s="86">
        <v>2.5290176373678943E-2</v>
      </c>
      <c r="F20" s="86">
        <v>1.1543532634007304E-2</v>
      </c>
      <c r="G20" s="86">
        <v>1.378991553151173E-2</v>
      </c>
      <c r="H20" s="86">
        <v>1.3914051070650822E-2</v>
      </c>
      <c r="I20" s="86">
        <v>1.5931405641234287E-2</v>
      </c>
      <c r="J20" s="86">
        <v>1.3217659387791566E-2</v>
      </c>
      <c r="K20" s="86">
        <v>1.439577608911426E-2</v>
      </c>
      <c r="L20" s="86">
        <v>1.6659770012984174E-2</v>
      </c>
      <c r="M20" s="86">
        <v>2.082366513930195E-2</v>
      </c>
      <c r="N20" s="86">
        <v>1.5436228387045947E-2</v>
      </c>
      <c r="O20" s="86">
        <v>1.4657427284657082E-2</v>
      </c>
      <c r="P20" s="86">
        <v>1.5426563218130121E-2</v>
      </c>
      <c r="Q20" s="86">
        <v>1.0133017535007141</v>
      </c>
      <c r="R20" s="86">
        <v>4.5148560479385216E-2</v>
      </c>
      <c r="S20" s="86">
        <v>3.431956137277703E-2</v>
      </c>
      <c r="T20" s="86">
        <v>1.4997198023269719E-2</v>
      </c>
      <c r="U20" s="86">
        <v>0</v>
      </c>
      <c r="V20" s="86">
        <v>1.9363580472283457E-2</v>
      </c>
      <c r="W20" s="86">
        <v>1.9084648433347926E-2</v>
      </c>
      <c r="X20" s="86">
        <v>3.3875726501550844E-2</v>
      </c>
      <c r="Y20" s="85">
        <v>1.3812587750346099</v>
      </c>
      <c r="Z20" s="85">
        <v>0.59181997286439936</v>
      </c>
    </row>
    <row r="21" spans="2:26" x14ac:dyDescent="0.4">
      <c r="B21" s="6">
        <v>15</v>
      </c>
      <c r="C21" s="5" t="s">
        <v>72</v>
      </c>
      <c r="D21" s="86">
        <v>9.9348097353181251E-3</v>
      </c>
      <c r="E21" s="86">
        <v>6.843390977438546E-2</v>
      </c>
      <c r="F21" s="86">
        <v>1.8790032871239707E-2</v>
      </c>
      <c r="G21" s="86">
        <v>3.5566656150025897E-2</v>
      </c>
      <c r="H21" s="86">
        <v>2.2353640430833661E-2</v>
      </c>
      <c r="I21" s="86">
        <v>9.7543073768289898E-2</v>
      </c>
      <c r="J21" s="86">
        <v>4.4900094514446737E-2</v>
      </c>
      <c r="K21" s="86">
        <v>3.3693079841718737E-2</v>
      </c>
      <c r="L21" s="86">
        <v>5.625344088163086E-2</v>
      </c>
      <c r="M21" s="86">
        <v>6.9046495359125576E-2</v>
      </c>
      <c r="N21" s="86">
        <v>5.506109567832515E-2</v>
      </c>
      <c r="O21" s="86">
        <v>3.6901871859735244E-2</v>
      </c>
      <c r="P21" s="86">
        <v>4.0125288574435508E-2</v>
      </c>
      <c r="Q21" s="86">
        <v>3.04440215419917E-2</v>
      </c>
      <c r="R21" s="86">
        <v>1.0255197856782117</v>
      </c>
      <c r="S21" s="86">
        <v>1.5186150107991507E-2</v>
      </c>
      <c r="T21" s="86">
        <v>2.7606130969251377E-2</v>
      </c>
      <c r="U21" s="86">
        <v>0</v>
      </c>
      <c r="V21" s="86">
        <v>3.1848406454648523E-2</v>
      </c>
      <c r="W21" s="86">
        <v>4.5723468351671924E-2</v>
      </c>
      <c r="X21" s="86">
        <v>4.6782568128883185E-2</v>
      </c>
      <c r="Y21" s="85">
        <v>1.8117140206721605</v>
      </c>
      <c r="Z21" s="85">
        <v>0.7762546467988114</v>
      </c>
    </row>
    <row r="22" spans="2:26" x14ac:dyDescent="0.4">
      <c r="B22" s="6">
        <v>16</v>
      </c>
      <c r="C22" s="5" t="s">
        <v>48</v>
      </c>
      <c r="D22" s="86">
        <v>5.0055313575489799E-2</v>
      </c>
      <c r="E22" s="86">
        <v>7.388856971043116E-2</v>
      </c>
      <c r="F22" s="86">
        <v>9.2566279895463774E-2</v>
      </c>
      <c r="G22" s="86">
        <v>0.13621443530458782</v>
      </c>
      <c r="H22" s="86">
        <v>0.11886911829031879</v>
      </c>
      <c r="I22" s="86">
        <v>0.12594732423959396</v>
      </c>
      <c r="J22" s="86">
        <v>0.13041495833153927</v>
      </c>
      <c r="K22" s="86">
        <v>0.13048771011653879</v>
      </c>
      <c r="L22" s="86">
        <v>0.10226237296043919</v>
      </c>
      <c r="M22" s="86">
        <v>0.11517155487401423</v>
      </c>
      <c r="N22" s="86">
        <v>0.11292044611864446</v>
      </c>
      <c r="O22" s="86">
        <v>0.13202045181729549</v>
      </c>
      <c r="P22" s="86">
        <v>0.15127723337437321</v>
      </c>
      <c r="Q22" s="86">
        <v>0.14288818997516201</v>
      </c>
      <c r="R22" s="86">
        <v>5.7833760354723561E-2</v>
      </c>
      <c r="S22" s="86">
        <v>1.1095989050689854</v>
      </c>
      <c r="T22" s="86">
        <v>7.8374706868720001E-2</v>
      </c>
      <c r="U22" s="86">
        <v>0</v>
      </c>
      <c r="V22" s="86">
        <v>0.10026804855744292</v>
      </c>
      <c r="W22" s="86">
        <v>0.32239564734332032</v>
      </c>
      <c r="X22" s="86">
        <v>0.2169613207893604</v>
      </c>
      <c r="Y22" s="85">
        <v>3.5004163475664449</v>
      </c>
      <c r="Z22" s="85">
        <v>1.499803183352783</v>
      </c>
    </row>
    <row r="23" spans="2:26" x14ac:dyDescent="0.4">
      <c r="B23" s="6">
        <v>17</v>
      </c>
      <c r="C23" s="5" t="s">
        <v>73</v>
      </c>
      <c r="D23" s="86">
        <v>2.2953423348496392E-2</v>
      </c>
      <c r="E23" s="86">
        <v>4.7183875948559183E-2</v>
      </c>
      <c r="F23" s="86">
        <v>4.6445321714241462E-2</v>
      </c>
      <c r="G23" s="86">
        <v>5.2481405567162479E-2</v>
      </c>
      <c r="H23" s="86">
        <v>5.7464685347241341E-2</v>
      </c>
      <c r="I23" s="86">
        <v>8.4405859060143959E-2</v>
      </c>
      <c r="J23" s="86">
        <v>8.5372592357181087E-2</v>
      </c>
      <c r="K23" s="86">
        <v>4.9835568149353034E-2</v>
      </c>
      <c r="L23" s="86">
        <v>6.7154723545064104E-2</v>
      </c>
      <c r="M23" s="86">
        <v>9.204982963568005E-2</v>
      </c>
      <c r="N23" s="86">
        <v>7.1605495973118286E-2</v>
      </c>
      <c r="O23" s="86">
        <v>6.7754287251010376E-2</v>
      </c>
      <c r="P23" s="86">
        <v>8.0761527714426101E-2</v>
      </c>
      <c r="Q23" s="86">
        <v>9.1315903224653647E-2</v>
      </c>
      <c r="R23" s="86">
        <v>5.6166152101308923E-2</v>
      </c>
      <c r="S23" s="86">
        <v>4.9405581189202845E-2</v>
      </c>
      <c r="T23" s="86">
        <v>1.079895542893216</v>
      </c>
      <c r="U23" s="86">
        <v>0</v>
      </c>
      <c r="V23" s="86">
        <v>5.5196933719083768E-2</v>
      </c>
      <c r="W23" s="86">
        <v>9.2065078275806581E-2</v>
      </c>
      <c r="X23" s="86">
        <v>0.13497386299567046</v>
      </c>
      <c r="Y23" s="85">
        <v>2.3844876500106205</v>
      </c>
      <c r="Z23" s="85">
        <v>1.0216676569453258</v>
      </c>
    </row>
    <row r="24" spans="2:26" x14ac:dyDescent="0.4">
      <c r="B24" s="6">
        <v>18</v>
      </c>
      <c r="C24" s="5" t="s">
        <v>74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1</v>
      </c>
      <c r="V24" s="86">
        <v>0</v>
      </c>
      <c r="W24" s="86">
        <v>0</v>
      </c>
      <c r="X24" s="86">
        <v>0</v>
      </c>
      <c r="Y24" s="85">
        <v>1</v>
      </c>
      <c r="Z24" s="85">
        <v>0.42846422666134393</v>
      </c>
    </row>
    <row r="25" spans="2:26" x14ac:dyDescent="0.4">
      <c r="B25" s="6">
        <v>19</v>
      </c>
      <c r="C25" s="5" t="s">
        <v>75</v>
      </c>
      <c r="D25" s="86">
        <v>1.3393774256177503E-2</v>
      </c>
      <c r="E25" s="86">
        <v>3.6006647148008643E-2</v>
      </c>
      <c r="F25" s="86">
        <v>3.1255149561646642E-2</v>
      </c>
      <c r="G25" s="86">
        <v>3.8612025460629945E-2</v>
      </c>
      <c r="H25" s="86">
        <v>3.3862641511766559E-2</v>
      </c>
      <c r="I25" s="86">
        <v>4.2868392315325236E-2</v>
      </c>
      <c r="J25" s="86">
        <v>6.1717716510612031E-2</v>
      </c>
      <c r="K25" s="86">
        <v>4.2171310767195665E-2</v>
      </c>
      <c r="L25" s="86">
        <v>5.5770062051569827E-2</v>
      </c>
      <c r="M25" s="86">
        <v>3.827343553567198E-2</v>
      </c>
      <c r="N25" s="86">
        <v>3.7709954538874615E-2</v>
      </c>
      <c r="O25" s="86">
        <v>5.3164161063316277E-2</v>
      </c>
      <c r="P25" s="86">
        <v>5.4696815324130878E-2</v>
      </c>
      <c r="Q25" s="86">
        <v>4.5140545920139968E-2</v>
      </c>
      <c r="R25" s="86">
        <v>3.493235656095349E-2</v>
      </c>
      <c r="S25" s="86">
        <v>5.409542346368279E-2</v>
      </c>
      <c r="T25" s="86">
        <v>3.3655460002510303E-2</v>
      </c>
      <c r="U25" s="86">
        <v>0</v>
      </c>
      <c r="V25" s="86">
        <v>1.0791495815339898</v>
      </c>
      <c r="W25" s="86">
        <v>5.0755818326927084E-2</v>
      </c>
      <c r="X25" s="86">
        <v>9.6186428119261841E-2</v>
      </c>
      <c r="Y25" s="85">
        <v>1.9334176999723911</v>
      </c>
      <c r="Z25" s="85">
        <v>0.82840031963202487</v>
      </c>
    </row>
    <row r="26" spans="2:26" x14ac:dyDescent="0.4">
      <c r="B26" s="6">
        <v>20</v>
      </c>
      <c r="C26" s="5" t="s">
        <v>76</v>
      </c>
      <c r="D26" s="86">
        <v>4.6780820715567068E-3</v>
      </c>
      <c r="E26" s="86">
        <v>3.3182037889133813E-2</v>
      </c>
      <c r="F26" s="86">
        <v>7.6444932687819572E-3</v>
      </c>
      <c r="G26" s="86">
        <v>2.7667730537840211E-2</v>
      </c>
      <c r="H26" s="86">
        <v>1.3269028521666148E-2</v>
      </c>
      <c r="I26" s="86">
        <v>3.2811913902780897E-2</v>
      </c>
      <c r="J26" s="86">
        <v>1.95162755231609E-2</v>
      </c>
      <c r="K26" s="86">
        <v>2.2991171010896733E-2</v>
      </c>
      <c r="L26" s="86">
        <v>2.3515999077329441E-2</v>
      </c>
      <c r="M26" s="86">
        <v>2.0592857690306551E-2</v>
      </c>
      <c r="N26" s="86">
        <v>2.5145981285365233E-2</v>
      </c>
      <c r="O26" s="86">
        <v>3.1120627838558918E-2</v>
      </c>
      <c r="P26" s="86">
        <v>4.265504737375167E-2</v>
      </c>
      <c r="Q26" s="86">
        <v>2.009051053307542E-2</v>
      </c>
      <c r="R26" s="86">
        <v>1.4488438806691463E-2</v>
      </c>
      <c r="S26" s="86">
        <v>2.8761357650580511E-2</v>
      </c>
      <c r="T26" s="86">
        <v>1.5395515774651978E-2</v>
      </c>
      <c r="U26" s="86">
        <v>0</v>
      </c>
      <c r="V26" s="86">
        <v>1.1192615785563428E-2</v>
      </c>
      <c r="W26" s="86">
        <v>1.0247506831086108</v>
      </c>
      <c r="X26" s="86">
        <v>2.2596460616114554E-2</v>
      </c>
      <c r="Y26" s="85">
        <v>1.4420668282664175</v>
      </c>
      <c r="Z26" s="85">
        <v>0.61787404836714765</v>
      </c>
    </row>
    <row r="27" spans="2:26" x14ac:dyDescent="0.4">
      <c r="B27" s="51">
        <v>21</v>
      </c>
      <c r="C27" s="52" t="s">
        <v>77</v>
      </c>
      <c r="D27" s="87">
        <v>2.8609744394185462E-2</v>
      </c>
      <c r="E27" s="87">
        <v>5.3705123345567832E-2</v>
      </c>
      <c r="F27" s="87">
        <v>6.374796817455658E-2</v>
      </c>
      <c r="G27" s="87">
        <v>6.2922176027312926E-2</v>
      </c>
      <c r="H27" s="87">
        <v>6.186283924371095E-2</v>
      </c>
      <c r="I27" s="87">
        <v>7.5951170125230019E-2</v>
      </c>
      <c r="J27" s="87">
        <v>7.0744913613948815E-2</v>
      </c>
      <c r="K27" s="87">
        <v>5.1949858238388123E-2</v>
      </c>
      <c r="L27" s="87">
        <v>8.1555221167578323E-2</v>
      </c>
      <c r="M27" s="87">
        <v>8.6658132222332068E-2</v>
      </c>
      <c r="N27" s="87">
        <v>6.888744047002876E-2</v>
      </c>
      <c r="O27" s="87">
        <v>8.2907730968805896E-2</v>
      </c>
      <c r="P27" s="87">
        <v>0.10152193334211827</v>
      </c>
      <c r="Q27" s="87">
        <v>6.8092478379472285E-2</v>
      </c>
      <c r="R27" s="87">
        <v>3.884410047563118E-2</v>
      </c>
      <c r="S27" s="87">
        <v>4.337050663210356E-2</v>
      </c>
      <c r="T27" s="87">
        <v>7.201876559515473E-2</v>
      </c>
      <c r="U27" s="87">
        <v>0</v>
      </c>
      <c r="V27" s="87">
        <v>5.4260820203798139E-2</v>
      </c>
      <c r="W27" s="87">
        <v>0.11301223135568363</v>
      </c>
      <c r="X27" s="87">
        <v>1.0860477216235658</v>
      </c>
      <c r="Y27" s="87">
        <v>2.3666708755991732</v>
      </c>
      <c r="Z27" s="87">
        <v>1.0140338064755254</v>
      </c>
    </row>
    <row r="28" spans="2:26" x14ac:dyDescent="0.4">
      <c r="B28" s="6"/>
      <c r="C28" s="5" t="s">
        <v>165</v>
      </c>
      <c r="D28" s="86">
        <v>1.6339839029086969</v>
      </c>
      <c r="E28" s="86">
        <v>1.7881891875921929</v>
      </c>
      <c r="F28" s="86">
        <v>2.317039739345824</v>
      </c>
      <c r="G28" s="86">
        <v>2.8493482177987111</v>
      </c>
      <c r="H28" s="86">
        <v>2.4244937588800011</v>
      </c>
      <c r="I28" s="86">
        <v>2.8017795491948516</v>
      </c>
      <c r="J28" s="86">
        <v>2.4587753651088851</v>
      </c>
      <c r="K28" s="86">
        <v>2.5728637836235788</v>
      </c>
      <c r="L28" s="86">
        <v>2.2828417861107924</v>
      </c>
      <c r="M28" s="86">
        <v>2.1585609628149229</v>
      </c>
      <c r="N28" s="86">
        <v>3.0566328510451393</v>
      </c>
      <c r="O28" s="86">
        <v>2.7762181526243146</v>
      </c>
      <c r="P28" s="86">
        <v>2.6017868971004821</v>
      </c>
      <c r="Q28" s="86">
        <v>2.6522853897576812</v>
      </c>
      <c r="R28" s="86">
        <v>1.6906594305785947</v>
      </c>
      <c r="S28" s="86">
        <v>1.5925519139078694</v>
      </c>
      <c r="T28" s="86">
        <v>1.7942928961630087</v>
      </c>
      <c r="U28" s="86">
        <v>1</v>
      </c>
      <c r="V28" s="86">
        <v>1.9238349971152093</v>
      </c>
      <c r="W28" s="86">
        <v>3.3748944566437049</v>
      </c>
      <c r="X28" s="86">
        <v>3.2612265800490849</v>
      </c>
      <c r="Y28" s="85"/>
      <c r="Z28" s="85"/>
    </row>
    <row r="29" spans="2:26" ht="19.5" thickBot="1" x14ac:dyDescent="0.45">
      <c r="B29" s="11"/>
      <c r="C29" s="12" t="s">
        <v>166</v>
      </c>
      <c r="D29" s="88">
        <v>0.70010364933685942</v>
      </c>
      <c r="E29" s="88">
        <v>0.76617509738586598</v>
      </c>
      <c r="F29" s="88">
        <v>0.99276864006241061</v>
      </c>
      <c r="G29" s="88">
        <v>1.2208437806280037</v>
      </c>
      <c r="H29" s="88">
        <v>1.0388088434437748</v>
      </c>
      <c r="I29" s="88">
        <v>1.2004623078213412</v>
      </c>
      <c r="J29" s="88">
        <v>1.0534972853453424</v>
      </c>
      <c r="K29" s="88">
        <v>1.1023800913552564</v>
      </c>
      <c r="L29" s="88">
        <v>0.97811604047616196</v>
      </c>
      <c r="M29" s="88">
        <v>0.92486615363386215</v>
      </c>
      <c r="N29" s="88">
        <v>1.3096578307107147</v>
      </c>
      <c r="O29" s="88">
        <v>1.1895101638073622</v>
      </c>
      <c r="P29" s="88">
        <v>1.1147726108037759</v>
      </c>
      <c r="Q29" s="88">
        <v>1.1364094084077063</v>
      </c>
      <c r="R29" s="88">
        <v>0.72438708547056585</v>
      </c>
      <c r="S29" s="88">
        <v>0.68235152421057865</v>
      </c>
      <c r="T29" s="88">
        <v>0.7687903181584268</v>
      </c>
      <c r="U29" s="88">
        <v>0.42846422666134404</v>
      </c>
      <c r="V29" s="88">
        <v>0.82429447426299718</v>
      </c>
      <c r="W29" s="88">
        <v>1.4460215434295018</v>
      </c>
      <c r="X29" s="88">
        <v>1.397318924588151</v>
      </c>
      <c r="Y29" s="85"/>
      <c r="Z29" s="85"/>
    </row>
    <row r="30" spans="2:26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Z30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26" width="11.125" customWidth="1"/>
  </cols>
  <sheetData>
    <row r="2" spans="2:26" x14ac:dyDescent="0.4">
      <c r="B2" t="s">
        <v>187</v>
      </c>
    </row>
    <row r="3" spans="2:26" x14ac:dyDescent="0.4">
      <c r="B3" t="s">
        <v>188</v>
      </c>
    </row>
    <row r="4" spans="2:26" ht="19.5" thickBot="1" x14ac:dyDescent="0.45"/>
    <row r="5" spans="2:26" ht="19.5" thickTop="1" x14ac:dyDescent="0.4"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10"/>
      <c r="Z5" s="10"/>
    </row>
    <row r="6" spans="2:26" s="19" customFormat="1" ht="75" x14ac:dyDescent="0.4">
      <c r="B6" s="48"/>
      <c r="C6" s="48"/>
      <c r="D6" s="49" t="s">
        <v>137</v>
      </c>
      <c r="E6" s="49" t="s">
        <v>59</v>
      </c>
      <c r="F6" s="49" t="s">
        <v>60</v>
      </c>
      <c r="G6" s="49" t="s">
        <v>138</v>
      </c>
      <c r="H6" s="49" t="s">
        <v>139</v>
      </c>
      <c r="I6" s="49" t="s">
        <v>140</v>
      </c>
      <c r="J6" s="49" t="s">
        <v>141</v>
      </c>
      <c r="K6" s="49" t="s">
        <v>142</v>
      </c>
      <c r="L6" s="49" t="s">
        <v>66</v>
      </c>
      <c r="M6" s="49" t="s">
        <v>143</v>
      </c>
      <c r="N6" s="49" t="s">
        <v>68</v>
      </c>
      <c r="O6" s="49" t="s">
        <v>69</v>
      </c>
      <c r="P6" s="49" t="s">
        <v>144</v>
      </c>
      <c r="Q6" s="49" t="s">
        <v>145</v>
      </c>
      <c r="R6" s="49" t="s">
        <v>146</v>
      </c>
      <c r="S6" s="49" t="s">
        <v>147</v>
      </c>
      <c r="T6" s="49" t="s">
        <v>148</v>
      </c>
      <c r="U6" s="49" t="s">
        <v>74</v>
      </c>
      <c r="V6" s="49" t="s">
        <v>75</v>
      </c>
      <c r="W6" s="49" t="s">
        <v>149</v>
      </c>
      <c r="X6" s="49" t="s">
        <v>77</v>
      </c>
      <c r="Y6" s="83" t="s">
        <v>83</v>
      </c>
      <c r="Z6" s="83" t="s">
        <v>164</v>
      </c>
    </row>
    <row r="7" spans="2:26" x14ac:dyDescent="0.4">
      <c r="B7" s="13">
        <v>1</v>
      </c>
      <c r="C7" s="14" t="s">
        <v>58</v>
      </c>
      <c r="D7" s="84">
        <v>1.1573786625939897</v>
      </c>
      <c r="E7" s="84">
        <v>1.5473839466687331E-2</v>
      </c>
      <c r="F7" s="84">
        <v>0.42320249837550544</v>
      </c>
      <c r="G7" s="84">
        <v>0.12222961293703642</v>
      </c>
      <c r="H7" s="84">
        <v>0.34770900975410812</v>
      </c>
      <c r="I7" s="84">
        <v>6.7458314107603473E-2</v>
      </c>
      <c r="J7" s="84">
        <v>2.6638375449858961E-2</v>
      </c>
      <c r="K7" s="84">
        <v>9.6368739649663235E-2</v>
      </c>
      <c r="L7" s="84">
        <v>4.0338271526612159E-2</v>
      </c>
      <c r="M7" s="84">
        <v>1.567783511934126E-2</v>
      </c>
      <c r="N7" s="84">
        <v>1.2328180638225975E-2</v>
      </c>
      <c r="O7" s="84">
        <v>1.6418925838876847E-2</v>
      </c>
      <c r="P7" s="84">
        <v>5.0730046194863564E-2</v>
      </c>
      <c r="Q7" s="84">
        <v>4.5323521034057339E-2</v>
      </c>
      <c r="R7" s="84">
        <v>1.0051646910046322E-2</v>
      </c>
      <c r="S7" s="84">
        <v>9.8576368892029521E-3</v>
      </c>
      <c r="T7" s="84">
        <v>1.0205033726717249E-2</v>
      </c>
      <c r="U7" s="84">
        <v>0</v>
      </c>
      <c r="V7" s="84">
        <v>5.8155417978366888E-2</v>
      </c>
      <c r="W7" s="84">
        <v>7.3596718189273214E-2</v>
      </c>
      <c r="X7" s="84">
        <v>3.6412241855713255E-2</v>
      </c>
      <c r="Y7" s="85">
        <v>2.6355545282357493</v>
      </c>
      <c r="Z7" s="85">
        <v>1.2545026211535328</v>
      </c>
    </row>
    <row r="8" spans="2:26" x14ac:dyDescent="0.4">
      <c r="B8" s="6">
        <v>2</v>
      </c>
      <c r="C8" s="5" t="s">
        <v>59</v>
      </c>
      <c r="D8" s="86">
        <v>5.0369786069768387E-3</v>
      </c>
      <c r="E8" s="86">
        <v>1.0104032748625358</v>
      </c>
      <c r="F8" s="86">
        <v>6.6552436677048271E-3</v>
      </c>
      <c r="G8" s="86">
        <v>1.2894470574685093E-2</v>
      </c>
      <c r="H8" s="86">
        <v>6.6579200543359328E-3</v>
      </c>
      <c r="I8" s="86">
        <v>9.5182376102913736E-3</v>
      </c>
      <c r="J8" s="86">
        <v>5.5780625450824808E-3</v>
      </c>
      <c r="K8" s="86">
        <v>1.4912323151466381E-2</v>
      </c>
      <c r="L8" s="86">
        <v>5.7800654224544418E-2</v>
      </c>
      <c r="M8" s="86">
        <v>5.466268922757108E-2</v>
      </c>
      <c r="N8" s="86">
        <v>3.842427473336528E-2</v>
      </c>
      <c r="O8" s="86">
        <v>1.1385518373769977E-2</v>
      </c>
      <c r="P8" s="86">
        <v>1.8511490402247022E-2</v>
      </c>
      <c r="Q8" s="86">
        <v>2.0800190956374309E-2</v>
      </c>
      <c r="R8" s="86">
        <v>2.5695786141141045E-2</v>
      </c>
      <c r="S8" s="86">
        <v>2.8248622755387789E-3</v>
      </c>
      <c r="T8" s="86">
        <v>4.9786889072354441E-3</v>
      </c>
      <c r="U8" s="86">
        <v>0</v>
      </c>
      <c r="V8" s="86">
        <v>5.8131895771372432E-3</v>
      </c>
      <c r="W8" s="86">
        <v>8.204375198915927E-3</v>
      </c>
      <c r="X8" s="86">
        <v>1.0307613079346597E-2</v>
      </c>
      <c r="Y8" s="85">
        <v>1.3310658441702656</v>
      </c>
      <c r="Z8" s="85">
        <v>0.63357656711330723</v>
      </c>
    </row>
    <row r="9" spans="2:26" x14ac:dyDescent="0.4">
      <c r="B9" s="6">
        <v>3</v>
      </c>
      <c r="C9" s="5" t="s">
        <v>60</v>
      </c>
      <c r="D9" s="86">
        <v>0.10134827624307431</v>
      </c>
      <c r="E9" s="86">
        <v>9.4294283514845985E-3</v>
      </c>
      <c r="F9" s="86">
        <v>1.1782199693248849</v>
      </c>
      <c r="G9" s="86">
        <v>2.3431760609066994E-2</v>
      </c>
      <c r="H9" s="86">
        <v>3.8262543782674963E-2</v>
      </c>
      <c r="I9" s="86">
        <v>1.7773292865368388E-2</v>
      </c>
      <c r="J9" s="86">
        <v>1.643212713211829E-2</v>
      </c>
      <c r="K9" s="86">
        <v>7.0900376749260266E-2</v>
      </c>
      <c r="L9" s="86">
        <v>2.1735102983924053E-2</v>
      </c>
      <c r="M9" s="86">
        <v>1.0188237460636199E-2</v>
      </c>
      <c r="N9" s="86">
        <v>8.8955158245537531E-3</v>
      </c>
      <c r="O9" s="86">
        <v>1.198356998677933E-2</v>
      </c>
      <c r="P9" s="86">
        <v>1.808924577402141E-2</v>
      </c>
      <c r="Q9" s="86">
        <v>1.4965032439105243E-2</v>
      </c>
      <c r="R9" s="86">
        <v>7.1216300513805954E-3</v>
      </c>
      <c r="S9" s="86">
        <v>9.6803884679249573E-3</v>
      </c>
      <c r="T9" s="86">
        <v>9.7294568809922783E-3</v>
      </c>
      <c r="U9" s="86">
        <v>0</v>
      </c>
      <c r="V9" s="86">
        <v>9.4854218692866213E-2</v>
      </c>
      <c r="W9" s="86">
        <v>1.7639090400838046E-2</v>
      </c>
      <c r="X9" s="86">
        <v>1.7630013641648429E-2</v>
      </c>
      <c r="Y9" s="85">
        <v>1.6983092776626034</v>
      </c>
      <c r="Z9" s="85">
        <v>0.80838146869353011</v>
      </c>
    </row>
    <row r="10" spans="2:26" x14ac:dyDescent="0.4">
      <c r="B10" s="6">
        <v>4</v>
      </c>
      <c r="C10" s="5" t="s">
        <v>61</v>
      </c>
      <c r="D10" s="86">
        <v>1.9115421685632902E-2</v>
      </c>
      <c r="E10" s="86">
        <v>1.0792490193563821E-2</v>
      </c>
      <c r="F10" s="86">
        <v>1.2996617153908121E-2</v>
      </c>
      <c r="G10" s="86">
        <v>1.536973983350959</v>
      </c>
      <c r="H10" s="86">
        <v>3.2760319155969921E-2</v>
      </c>
      <c r="I10" s="86">
        <v>2.1473219204002122E-2</v>
      </c>
      <c r="J10" s="86">
        <v>2.2883842252642513E-2</v>
      </c>
      <c r="K10" s="86">
        <v>0.15216861681267471</v>
      </c>
      <c r="L10" s="86">
        <v>1.1333916257389786E-2</v>
      </c>
      <c r="M10" s="86">
        <v>1.4807082209747604E-2</v>
      </c>
      <c r="N10" s="86">
        <v>1.1510197214222584E-2</v>
      </c>
      <c r="O10" s="86">
        <v>1.6097239752017267E-2</v>
      </c>
      <c r="P10" s="86">
        <v>4.2555476146114803E-2</v>
      </c>
      <c r="Q10" s="86">
        <v>2.4808389465077435E-2</v>
      </c>
      <c r="R10" s="86">
        <v>7.7675249778201682E-3</v>
      </c>
      <c r="S10" s="86">
        <v>8.2057860488002517E-3</v>
      </c>
      <c r="T10" s="86">
        <v>1.5421468604767907E-2</v>
      </c>
      <c r="U10" s="86">
        <v>0</v>
      </c>
      <c r="V10" s="86">
        <v>1.3422069228854024E-2</v>
      </c>
      <c r="W10" s="86">
        <v>4.1092144528180288E-2</v>
      </c>
      <c r="X10" s="86">
        <v>8.2819354475320656E-2</v>
      </c>
      <c r="Y10" s="85">
        <v>2.099005158717667</v>
      </c>
      <c r="Z10" s="85">
        <v>0.9991094645227393</v>
      </c>
    </row>
    <row r="11" spans="2:26" x14ac:dyDescent="0.4">
      <c r="B11" s="6">
        <v>5</v>
      </c>
      <c r="C11" s="5" t="s">
        <v>62</v>
      </c>
      <c r="D11" s="86">
        <v>8.1200691640487283E-3</v>
      </c>
      <c r="E11" s="86">
        <v>9.7221095050155221E-3</v>
      </c>
      <c r="F11" s="86">
        <v>1.2199096211518944E-2</v>
      </c>
      <c r="G11" s="86">
        <v>1.4306324492464212E-2</v>
      </c>
      <c r="H11" s="86">
        <v>1.2114258407856364</v>
      </c>
      <c r="I11" s="86">
        <v>0.10322642750294525</v>
      </c>
      <c r="J11" s="86">
        <v>3.1325967095204278E-2</v>
      </c>
      <c r="K11" s="86">
        <v>1.2740041354962111E-2</v>
      </c>
      <c r="L11" s="86">
        <v>1.1148150601359206E-2</v>
      </c>
      <c r="M11" s="86">
        <v>2.131959727068182E-2</v>
      </c>
      <c r="N11" s="86">
        <v>1.2387258800002385E-2</v>
      </c>
      <c r="O11" s="86">
        <v>1.9845891938536239E-2</v>
      </c>
      <c r="P11" s="86">
        <v>6.2381669159980918E-2</v>
      </c>
      <c r="Q11" s="86">
        <v>0.11943695580512974</v>
      </c>
      <c r="R11" s="86">
        <v>9.3973571162514861E-3</v>
      </c>
      <c r="S11" s="86">
        <v>1.1904982408985377E-2</v>
      </c>
      <c r="T11" s="86">
        <v>7.9241817186449948E-3</v>
      </c>
      <c r="U11" s="86">
        <v>0</v>
      </c>
      <c r="V11" s="86">
        <v>1.5535514009029248E-2</v>
      </c>
      <c r="W11" s="86">
        <v>0.18248438816719931</v>
      </c>
      <c r="X11" s="86">
        <v>2.7099868523096815E-2</v>
      </c>
      <c r="Y11" s="85">
        <v>1.9039316916306932</v>
      </c>
      <c r="Z11" s="85">
        <v>0.90625607327003288</v>
      </c>
    </row>
    <row r="12" spans="2:26" x14ac:dyDescent="0.4">
      <c r="B12" s="6">
        <v>6</v>
      </c>
      <c r="C12" s="5" t="s">
        <v>63</v>
      </c>
      <c r="D12" s="86">
        <v>2.0616175203648363E-2</v>
      </c>
      <c r="E12" s="86">
        <v>1.7231110267312486E-2</v>
      </c>
      <c r="F12" s="86">
        <v>2.9892001992847236E-2</v>
      </c>
      <c r="G12" s="86">
        <v>3.9847347054768417E-2</v>
      </c>
      <c r="H12" s="86">
        <v>3.3410791701792654E-2</v>
      </c>
      <c r="I12" s="86">
        <v>1.7006149789728333</v>
      </c>
      <c r="J12" s="86">
        <v>0.39527382893097351</v>
      </c>
      <c r="K12" s="86">
        <v>3.8959184592080739E-2</v>
      </c>
      <c r="L12" s="86">
        <v>5.1593009214832661E-2</v>
      </c>
      <c r="M12" s="86">
        <v>6.3024808470905344E-2</v>
      </c>
      <c r="N12" s="86">
        <v>1.9498241754732328E-2</v>
      </c>
      <c r="O12" s="86">
        <v>2.9823472865783886E-2</v>
      </c>
      <c r="P12" s="86">
        <v>8.167860867585032E-2</v>
      </c>
      <c r="Q12" s="86">
        <v>2.8360609273332511E-2</v>
      </c>
      <c r="R12" s="86">
        <v>1.4602939482863401E-2</v>
      </c>
      <c r="S12" s="86">
        <v>2.1914999945317738E-2</v>
      </c>
      <c r="T12" s="86">
        <v>1.5610646517297556E-2</v>
      </c>
      <c r="U12" s="86">
        <v>0</v>
      </c>
      <c r="V12" s="86">
        <v>3.4851819834245526E-2</v>
      </c>
      <c r="W12" s="86">
        <v>0.56179430937555364</v>
      </c>
      <c r="X12" s="86">
        <v>6.0349118092042055E-2</v>
      </c>
      <c r="Y12" s="85">
        <v>3.2589480022190136</v>
      </c>
      <c r="Z12" s="85">
        <v>1.5512328685240997</v>
      </c>
    </row>
    <row r="13" spans="2:26" x14ac:dyDescent="0.4">
      <c r="B13" s="6">
        <v>7</v>
      </c>
      <c r="C13" s="5" t="s">
        <v>64</v>
      </c>
      <c r="D13" s="86">
        <v>5.5631591029416949E-3</v>
      </c>
      <c r="E13" s="86">
        <v>9.5666956696645721E-3</v>
      </c>
      <c r="F13" s="86">
        <v>1.2285050454344108E-2</v>
      </c>
      <c r="G13" s="86">
        <v>1.9801898837817678E-2</v>
      </c>
      <c r="H13" s="86">
        <v>1.0976371902334905E-2</v>
      </c>
      <c r="I13" s="86">
        <v>0.1163540492509169</v>
      </c>
      <c r="J13" s="86">
        <v>1.1615795758091467</v>
      </c>
      <c r="K13" s="86">
        <v>1.4325529436800032E-2</v>
      </c>
      <c r="L13" s="86">
        <v>1.2641686570101458E-2</v>
      </c>
      <c r="M13" s="86">
        <v>1.9577402884803755E-2</v>
      </c>
      <c r="N13" s="86">
        <v>1.0020298100509127E-2</v>
      </c>
      <c r="O13" s="86">
        <v>1.3508921953591629E-2</v>
      </c>
      <c r="P13" s="86">
        <v>2.3862688400809278E-2</v>
      </c>
      <c r="Q13" s="86">
        <v>1.2554669947771373E-2</v>
      </c>
      <c r="R13" s="86">
        <v>6.7593338137961582E-3</v>
      </c>
      <c r="S13" s="86">
        <v>1.2905001533991427E-2</v>
      </c>
      <c r="T13" s="86">
        <v>1.0332150735012988E-2</v>
      </c>
      <c r="U13" s="86">
        <v>0</v>
      </c>
      <c r="V13" s="86">
        <v>4.8727165163894456E-2</v>
      </c>
      <c r="W13" s="86">
        <v>0.28575441361043641</v>
      </c>
      <c r="X13" s="86">
        <v>3.0190954045132407E-2</v>
      </c>
      <c r="Y13" s="85">
        <v>1.8372870172238169</v>
      </c>
      <c r="Z13" s="85">
        <v>0.87453374772766734</v>
      </c>
    </row>
    <row r="14" spans="2:26" x14ac:dyDescent="0.4">
      <c r="B14" s="6">
        <v>8</v>
      </c>
      <c r="C14" s="5" t="s">
        <v>65</v>
      </c>
      <c r="D14" s="86">
        <v>1.7492684198493706E-3</v>
      </c>
      <c r="E14" s="86">
        <v>5.4636196381249794E-3</v>
      </c>
      <c r="F14" s="86">
        <v>1.577672625099344E-3</v>
      </c>
      <c r="G14" s="86">
        <v>1.7696405243350286E-2</v>
      </c>
      <c r="H14" s="86">
        <v>3.2474330172448662E-3</v>
      </c>
      <c r="I14" s="86">
        <v>2.4593193069487348E-3</v>
      </c>
      <c r="J14" s="86">
        <v>2.8176667300016155E-3</v>
      </c>
      <c r="K14" s="86">
        <v>1.0850641579085518</v>
      </c>
      <c r="L14" s="86">
        <v>2.9137942890504137E-3</v>
      </c>
      <c r="M14" s="86">
        <v>1.996732973338914E-3</v>
      </c>
      <c r="N14" s="86">
        <v>3.66368289325108E-3</v>
      </c>
      <c r="O14" s="86">
        <v>2.4373096195084928E-2</v>
      </c>
      <c r="P14" s="86">
        <v>7.0514958487051509E-3</v>
      </c>
      <c r="Q14" s="86">
        <v>3.5577361896658296E-3</v>
      </c>
      <c r="R14" s="86">
        <v>1.8819268123318107E-3</v>
      </c>
      <c r="S14" s="86">
        <v>1.047594799470557E-3</v>
      </c>
      <c r="T14" s="86">
        <v>2.9362081118703043E-3</v>
      </c>
      <c r="U14" s="86">
        <v>0</v>
      </c>
      <c r="V14" s="86">
        <v>2.259648409007478E-3</v>
      </c>
      <c r="W14" s="86">
        <v>3.9509824019496459E-3</v>
      </c>
      <c r="X14" s="86">
        <v>9.0298685200586436E-3</v>
      </c>
      <c r="Y14" s="85">
        <v>1.1847383103329561</v>
      </c>
      <c r="Z14" s="85">
        <v>0.5639258454988626</v>
      </c>
    </row>
    <row r="15" spans="2:26" x14ac:dyDescent="0.4">
      <c r="B15" s="6">
        <v>9</v>
      </c>
      <c r="C15" s="5" t="s">
        <v>66</v>
      </c>
      <c r="D15" s="86">
        <v>9.3975766286547163E-2</v>
      </c>
      <c r="E15" s="86">
        <v>0.16321790856101781</v>
      </c>
      <c r="F15" s="86">
        <v>0.10442558215690216</v>
      </c>
      <c r="G15" s="86">
        <v>0.26055448975184847</v>
      </c>
      <c r="H15" s="86">
        <v>9.095009880765749E-2</v>
      </c>
      <c r="I15" s="86">
        <v>0.11529951225508886</v>
      </c>
      <c r="J15" s="86">
        <v>8.1938268364477568E-2</v>
      </c>
      <c r="K15" s="86">
        <v>0.28771050516834912</v>
      </c>
      <c r="L15" s="86">
        <v>1.3180048061882002</v>
      </c>
      <c r="M15" s="86">
        <v>0.10755703145326366</v>
      </c>
      <c r="N15" s="86">
        <v>0.12955508381987599</v>
      </c>
      <c r="O15" s="86">
        <v>7.8683643909498918E-2</v>
      </c>
      <c r="P15" s="86">
        <v>0.35309276765185882</v>
      </c>
      <c r="Q15" s="86">
        <v>8.7973183462955379E-2</v>
      </c>
      <c r="R15" s="86">
        <v>0.13925716921725184</v>
      </c>
      <c r="S15" s="86">
        <v>3.2410698358677451E-2</v>
      </c>
      <c r="T15" s="86">
        <v>8.0255606605417473E-2</v>
      </c>
      <c r="U15" s="86">
        <v>0</v>
      </c>
      <c r="V15" s="86">
        <v>9.6509873080879383E-2</v>
      </c>
      <c r="W15" s="86">
        <v>0.11310395337914779</v>
      </c>
      <c r="X15" s="86">
        <v>7.6512314411982849E-2</v>
      </c>
      <c r="Y15" s="85">
        <v>3.810988262890898</v>
      </c>
      <c r="Z15" s="85">
        <v>1.8139995639484379</v>
      </c>
    </row>
    <row r="16" spans="2:26" x14ac:dyDescent="0.4">
      <c r="B16" s="6">
        <v>10</v>
      </c>
      <c r="C16" s="5" t="s">
        <v>67</v>
      </c>
      <c r="D16" s="86">
        <v>7.1764101911293643E-3</v>
      </c>
      <c r="E16" s="86">
        <v>4.9325239498943648E-3</v>
      </c>
      <c r="F16" s="86">
        <v>1.9945902518235428E-2</v>
      </c>
      <c r="G16" s="86">
        <v>5.4927027770082402E-3</v>
      </c>
      <c r="H16" s="86">
        <v>8.3746125946036944E-3</v>
      </c>
      <c r="I16" s="86">
        <v>6.4604311048123966E-3</v>
      </c>
      <c r="J16" s="86">
        <v>4.8758772185163134E-3</v>
      </c>
      <c r="K16" s="86">
        <v>1.1062611982587029E-2</v>
      </c>
      <c r="L16" s="86">
        <v>9.4093507031332603E-3</v>
      </c>
      <c r="M16" s="86">
        <v>1.124516970515709</v>
      </c>
      <c r="N16" s="86">
        <v>1.8790002367223842E-2</v>
      </c>
      <c r="O16" s="86">
        <v>1.8049143682606079E-2</v>
      </c>
      <c r="P16" s="86">
        <v>1.4135647567598457E-2</v>
      </c>
      <c r="Q16" s="86">
        <v>0.11375220116179115</v>
      </c>
      <c r="R16" s="86">
        <v>6.9131387500825803E-3</v>
      </c>
      <c r="S16" s="86">
        <v>6.3711023330910391E-3</v>
      </c>
      <c r="T16" s="86">
        <v>4.3673529533961412E-3</v>
      </c>
      <c r="U16" s="86">
        <v>0</v>
      </c>
      <c r="V16" s="86">
        <v>8.019801293565821E-3</v>
      </c>
      <c r="W16" s="86">
        <v>1.0282930528834448E-2</v>
      </c>
      <c r="X16" s="86">
        <v>1.7379186847823008E-2</v>
      </c>
      <c r="Y16" s="85">
        <v>1.4203079010416413</v>
      </c>
      <c r="Z16" s="85">
        <v>0.67605506378748381</v>
      </c>
    </row>
    <row r="17" spans="2:26" x14ac:dyDescent="0.4">
      <c r="B17" s="6">
        <v>11</v>
      </c>
      <c r="C17" s="5" t="s">
        <v>68</v>
      </c>
      <c r="D17" s="86">
        <v>2.5381984916733394E-2</v>
      </c>
      <c r="E17" s="86">
        <v>7.9331856839149645E-2</v>
      </c>
      <c r="F17" s="86">
        <v>4.608451951978372E-2</v>
      </c>
      <c r="G17" s="86">
        <v>4.767664969725733E-2</v>
      </c>
      <c r="H17" s="86">
        <v>0.1142983606935022</v>
      </c>
      <c r="I17" s="86">
        <v>4.2607319544610341E-2</v>
      </c>
      <c r="J17" s="86">
        <v>3.9476110240860431E-2</v>
      </c>
      <c r="K17" s="86">
        <v>8.5738738836585796E-2</v>
      </c>
      <c r="L17" s="86">
        <v>5.1882033630977764E-2</v>
      </c>
      <c r="M17" s="86">
        <v>8.3454525180224226E-2</v>
      </c>
      <c r="N17" s="86">
        <v>1.9891624599392246</v>
      </c>
      <c r="O17" s="86">
        <v>0.41398480110347791</v>
      </c>
      <c r="P17" s="86">
        <v>9.6344028883360106E-2</v>
      </c>
      <c r="Q17" s="86">
        <v>0.32993275610540779</v>
      </c>
      <c r="R17" s="86">
        <v>3.7948025469793582E-2</v>
      </c>
      <c r="S17" s="86">
        <v>3.7521818059946116E-2</v>
      </c>
      <c r="T17" s="86">
        <v>4.394756915843212E-2</v>
      </c>
      <c r="U17" s="86">
        <v>0</v>
      </c>
      <c r="V17" s="86">
        <v>3.4695788276319646E-2</v>
      </c>
      <c r="W17" s="86">
        <v>7.5804694392599403E-2</v>
      </c>
      <c r="X17" s="86">
        <v>0.12872025441687171</v>
      </c>
      <c r="Y17" s="85">
        <v>3.8039942949051171</v>
      </c>
      <c r="Z17" s="85">
        <v>1.8106704918019778</v>
      </c>
    </row>
    <row r="18" spans="2:26" x14ac:dyDescent="0.4">
      <c r="B18" s="6">
        <v>12</v>
      </c>
      <c r="C18" s="5" t="s">
        <v>69</v>
      </c>
      <c r="D18" s="86">
        <v>2.7165116310551067E-2</v>
      </c>
      <c r="E18" s="86">
        <v>9.065377350901653E-2</v>
      </c>
      <c r="F18" s="86">
        <v>2.6417764759720491E-2</v>
      </c>
      <c r="G18" s="86">
        <v>3.7103823658938336E-2</v>
      </c>
      <c r="H18" s="86">
        <v>3.1815396806034318E-2</v>
      </c>
      <c r="I18" s="86">
        <v>3.6973058160104669E-2</v>
      </c>
      <c r="J18" s="86">
        <v>3.3276535350122087E-2</v>
      </c>
      <c r="K18" s="86">
        <v>3.7267423510763772E-2</v>
      </c>
      <c r="L18" s="86">
        <v>4.4943587247250727E-2</v>
      </c>
      <c r="M18" s="86">
        <v>5.8026234891353404E-2</v>
      </c>
      <c r="N18" s="86">
        <v>5.0044225362730968E-2</v>
      </c>
      <c r="O18" s="86">
        <v>1.4337960293995333</v>
      </c>
      <c r="P18" s="86">
        <v>3.8566734002443016E-2</v>
      </c>
      <c r="Q18" s="86">
        <v>0.11770156800692931</v>
      </c>
      <c r="R18" s="86">
        <v>6.0103817091506216E-2</v>
      </c>
      <c r="S18" s="86">
        <v>3.3744070810490752E-2</v>
      </c>
      <c r="T18" s="86">
        <v>0.10650562427006958</v>
      </c>
      <c r="U18" s="86">
        <v>0</v>
      </c>
      <c r="V18" s="86">
        <v>3.7068126092891701E-2</v>
      </c>
      <c r="W18" s="86">
        <v>8.6141084396522835E-2</v>
      </c>
      <c r="X18" s="86">
        <v>5.0514527380564639E-2</v>
      </c>
      <c r="Y18" s="85">
        <v>2.4378285210175377</v>
      </c>
      <c r="Z18" s="85">
        <v>1.160386642270139</v>
      </c>
    </row>
    <row r="19" spans="2:26" x14ac:dyDescent="0.4">
      <c r="B19" s="6">
        <v>13</v>
      </c>
      <c r="C19" s="5" t="s">
        <v>70</v>
      </c>
      <c r="D19" s="86">
        <v>7.8904207410578752E-3</v>
      </c>
      <c r="E19" s="86">
        <v>7.3265110398218107E-3</v>
      </c>
      <c r="F19" s="86">
        <v>1.2494869059906922E-2</v>
      </c>
      <c r="G19" s="86">
        <v>1.7695577354537521E-2</v>
      </c>
      <c r="H19" s="86">
        <v>2.1943744008302134E-2</v>
      </c>
      <c r="I19" s="86">
        <v>1.1323763383784002E-2</v>
      </c>
      <c r="J19" s="86">
        <v>1.8409226941230213E-2</v>
      </c>
      <c r="K19" s="86">
        <v>6.1535204955448515E-2</v>
      </c>
      <c r="L19" s="86">
        <v>1.6477594264859407E-2</v>
      </c>
      <c r="M19" s="86">
        <v>8.790993669944909E-3</v>
      </c>
      <c r="N19" s="86">
        <v>8.4710339292856148E-3</v>
      </c>
      <c r="O19" s="86">
        <v>2.8645176792836777E-2</v>
      </c>
      <c r="P19" s="86">
        <v>1.0910159735358698</v>
      </c>
      <c r="Q19" s="86">
        <v>2.1020043659275456E-2</v>
      </c>
      <c r="R19" s="86">
        <v>5.6954393004033082E-3</v>
      </c>
      <c r="S19" s="86">
        <v>6.0231960728082895E-3</v>
      </c>
      <c r="T19" s="86">
        <v>6.5128844411472941E-3</v>
      </c>
      <c r="U19" s="86">
        <v>0</v>
      </c>
      <c r="V19" s="86">
        <v>1.1613284999812101E-2</v>
      </c>
      <c r="W19" s="86">
        <v>0.11794830779358109</v>
      </c>
      <c r="X19" s="86">
        <v>2.7019332561286993E-2</v>
      </c>
      <c r="Y19" s="85">
        <v>1.5078525785051999</v>
      </c>
      <c r="Z19" s="85">
        <v>0.7177256216034863</v>
      </c>
    </row>
    <row r="20" spans="2:26" x14ac:dyDescent="0.4">
      <c r="B20" s="6">
        <v>14</v>
      </c>
      <c r="C20" s="5" t="s">
        <v>71</v>
      </c>
      <c r="D20" s="86">
        <v>1.2240212651037165E-2</v>
      </c>
      <c r="E20" s="86">
        <v>1.4305356629296663E-2</v>
      </c>
      <c r="F20" s="86">
        <v>1.1699703474902009E-2</v>
      </c>
      <c r="G20" s="86">
        <v>1.2552954263132403E-2</v>
      </c>
      <c r="H20" s="86">
        <v>1.2928871511640367E-2</v>
      </c>
      <c r="I20" s="86">
        <v>1.3642806702092483E-2</v>
      </c>
      <c r="J20" s="86">
        <v>1.2386927504179737E-2</v>
      </c>
      <c r="K20" s="86">
        <v>1.3448043854473181E-2</v>
      </c>
      <c r="L20" s="86">
        <v>1.2255554440562711E-2</v>
      </c>
      <c r="M20" s="86">
        <v>1.4410522128121257E-2</v>
      </c>
      <c r="N20" s="86">
        <v>1.1765913286038222E-2</v>
      </c>
      <c r="O20" s="86">
        <v>1.1669612614991453E-2</v>
      </c>
      <c r="P20" s="86">
        <v>1.1007259126153392E-2</v>
      </c>
      <c r="Q20" s="86">
        <v>1.0112916028013461</v>
      </c>
      <c r="R20" s="86">
        <v>3.5872132704668297E-2</v>
      </c>
      <c r="S20" s="86">
        <v>3.6441963308052203E-2</v>
      </c>
      <c r="T20" s="86">
        <v>1.396349937776367E-2</v>
      </c>
      <c r="U20" s="86">
        <v>0</v>
      </c>
      <c r="V20" s="86">
        <v>1.628297895786537E-2</v>
      </c>
      <c r="W20" s="86">
        <v>1.6539675260258839E-2</v>
      </c>
      <c r="X20" s="86">
        <v>1.5050041350786521E-2</v>
      </c>
      <c r="Y20" s="85">
        <v>1.3097556319473622</v>
      </c>
      <c r="Z20" s="85">
        <v>0.62343307859711017</v>
      </c>
    </row>
    <row r="21" spans="2:26" x14ac:dyDescent="0.4">
      <c r="B21" s="6">
        <v>15</v>
      </c>
      <c r="C21" s="5" t="s">
        <v>72</v>
      </c>
      <c r="D21" s="86">
        <v>8.453656946306301E-3</v>
      </c>
      <c r="E21" s="86">
        <v>3.4400211741449735E-2</v>
      </c>
      <c r="F21" s="86">
        <v>1.6415339699673411E-2</v>
      </c>
      <c r="G21" s="86">
        <v>2.8473891711893743E-2</v>
      </c>
      <c r="H21" s="86">
        <v>2.1105830812552316E-2</v>
      </c>
      <c r="I21" s="86">
        <v>6.0927847076317147E-2</v>
      </c>
      <c r="J21" s="86">
        <v>2.6561276621118058E-2</v>
      </c>
      <c r="K21" s="86">
        <v>3.0844839280256643E-2</v>
      </c>
      <c r="L21" s="86">
        <v>3.9727634922292351E-2</v>
      </c>
      <c r="M21" s="86">
        <v>4.5731311242560954E-2</v>
      </c>
      <c r="N21" s="86">
        <v>4.8231022713643171E-2</v>
      </c>
      <c r="O21" s="86">
        <v>2.6459187963735128E-2</v>
      </c>
      <c r="P21" s="86">
        <v>2.9950236842308936E-2</v>
      </c>
      <c r="Q21" s="86">
        <v>2.4514840187311628E-2</v>
      </c>
      <c r="R21" s="86">
        <v>1.0230077362003946</v>
      </c>
      <c r="S21" s="86">
        <v>1.40496833409775E-2</v>
      </c>
      <c r="T21" s="86">
        <v>2.0955342880564599E-2</v>
      </c>
      <c r="U21" s="86">
        <v>0</v>
      </c>
      <c r="V21" s="86">
        <v>2.4566451902510802E-2</v>
      </c>
      <c r="W21" s="86">
        <v>3.2582191400985658E-2</v>
      </c>
      <c r="X21" s="86">
        <v>2.2426554646068287E-2</v>
      </c>
      <c r="Y21" s="85">
        <v>1.579385088132921</v>
      </c>
      <c r="Z21" s="85">
        <v>0.7517745171449256</v>
      </c>
    </row>
    <row r="22" spans="2:26" x14ac:dyDescent="0.4">
      <c r="B22" s="6">
        <v>16</v>
      </c>
      <c r="C22" s="5" t="s">
        <v>48</v>
      </c>
      <c r="D22" s="86">
        <v>6.7824831833040541E-2</v>
      </c>
      <c r="E22" s="86">
        <v>8.8917037996477141E-2</v>
      </c>
      <c r="F22" s="86">
        <v>0.11095599066291516</v>
      </c>
      <c r="G22" s="86">
        <v>0.16447069699556338</v>
      </c>
      <c r="H22" s="86">
        <v>0.12981330515627029</v>
      </c>
      <c r="I22" s="86">
        <v>0.15390445551625473</v>
      </c>
      <c r="J22" s="86">
        <v>0.13459663279049267</v>
      </c>
      <c r="K22" s="86">
        <v>0.1533177373277412</v>
      </c>
      <c r="L22" s="86">
        <v>0.11468704324918937</v>
      </c>
      <c r="M22" s="86">
        <v>0.14379532562396646</v>
      </c>
      <c r="N22" s="86">
        <v>0.13380376260904772</v>
      </c>
      <c r="O22" s="86">
        <v>0.16396434716685537</v>
      </c>
      <c r="P22" s="86">
        <v>0.15202144163449302</v>
      </c>
      <c r="Q22" s="86">
        <v>0.15996690759236523</v>
      </c>
      <c r="R22" s="86">
        <v>6.8590584930795021E-2</v>
      </c>
      <c r="S22" s="86">
        <v>1.1118054541579669</v>
      </c>
      <c r="T22" s="86">
        <v>8.5912633233942062E-2</v>
      </c>
      <c r="U22" s="86">
        <v>0</v>
      </c>
      <c r="V22" s="86">
        <v>0.12287889478183356</v>
      </c>
      <c r="W22" s="86">
        <v>0.30994155768025816</v>
      </c>
      <c r="X22" s="86">
        <v>0.27928061135459897</v>
      </c>
      <c r="Y22" s="85">
        <v>3.8504492522940672</v>
      </c>
      <c r="Z22" s="85">
        <v>1.832782675475531</v>
      </c>
    </row>
    <row r="23" spans="2:26" x14ac:dyDescent="0.4">
      <c r="B23" s="6">
        <v>17</v>
      </c>
      <c r="C23" s="5" t="s">
        <v>73</v>
      </c>
      <c r="D23" s="86">
        <v>2.4892203829891602E-2</v>
      </c>
      <c r="E23" s="86">
        <v>3.8562349882001704E-2</v>
      </c>
      <c r="F23" s="86">
        <v>4.209397244640635E-2</v>
      </c>
      <c r="G23" s="86">
        <v>5.2017828388303537E-2</v>
      </c>
      <c r="H23" s="86">
        <v>5.0314761969221716E-2</v>
      </c>
      <c r="I23" s="86">
        <v>6.1013553839147347E-2</v>
      </c>
      <c r="J23" s="86">
        <v>5.100582011303556E-2</v>
      </c>
      <c r="K23" s="86">
        <v>4.6213829522092069E-2</v>
      </c>
      <c r="L23" s="86">
        <v>4.579627585623558E-2</v>
      </c>
      <c r="M23" s="86">
        <v>7.6060195913611406E-2</v>
      </c>
      <c r="N23" s="86">
        <v>5.1668190617216107E-2</v>
      </c>
      <c r="O23" s="86">
        <v>4.4467732715186337E-2</v>
      </c>
      <c r="P23" s="86">
        <v>5.1636600990583051E-2</v>
      </c>
      <c r="Q23" s="86">
        <v>6.4901989646114169E-2</v>
      </c>
      <c r="R23" s="86">
        <v>3.1010620453689696E-2</v>
      </c>
      <c r="S23" s="86">
        <v>3.8215429193053353E-2</v>
      </c>
      <c r="T23" s="86">
        <v>1.0932559672010296</v>
      </c>
      <c r="U23" s="86">
        <v>0</v>
      </c>
      <c r="V23" s="86">
        <v>3.5385628753127923E-2</v>
      </c>
      <c r="W23" s="86">
        <v>7.1148079410827694E-2</v>
      </c>
      <c r="X23" s="86">
        <v>5.5062050779742112E-2</v>
      </c>
      <c r="Y23" s="85">
        <v>2.0247230815205168</v>
      </c>
      <c r="Z23" s="85">
        <v>0.96375179707545122</v>
      </c>
    </row>
    <row r="24" spans="2:26" x14ac:dyDescent="0.4">
      <c r="B24" s="6">
        <v>18</v>
      </c>
      <c r="C24" s="5" t="s">
        <v>74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1</v>
      </c>
      <c r="V24" s="86">
        <v>0</v>
      </c>
      <c r="W24" s="86">
        <v>0</v>
      </c>
      <c r="X24" s="86">
        <v>0</v>
      </c>
      <c r="Y24" s="85">
        <v>1</v>
      </c>
      <c r="Z24" s="85">
        <v>0.4759919052000422</v>
      </c>
    </row>
    <row r="25" spans="2:26" x14ac:dyDescent="0.4">
      <c r="B25" s="6">
        <v>19</v>
      </c>
      <c r="C25" s="5" t="s">
        <v>75</v>
      </c>
      <c r="D25" s="86">
        <v>1.692600067607079E-2</v>
      </c>
      <c r="E25" s="86">
        <v>3.9293225705820105E-2</v>
      </c>
      <c r="F25" s="86">
        <v>4.5632316243742171E-2</v>
      </c>
      <c r="G25" s="86">
        <v>5.1546943671794757E-2</v>
      </c>
      <c r="H25" s="86">
        <v>4.133239669517004E-2</v>
      </c>
      <c r="I25" s="86">
        <v>5.8633382153786953E-2</v>
      </c>
      <c r="J25" s="86">
        <v>8.3008012589737445E-2</v>
      </c>
      <c r="K25" s="86">
        <v>4.5632054131990576E-2</v>
      </c>
      <c r="L25" s="86">
        <v>5.8401935310560121E-2</v>
      </c>
      <c r="M25" s="86">
        <v>4.6533041473578257E-2</v>
      </c>
      <c r="N25" s="86">
        <v>4.1875757668123348E-2</v>
      </c>
      <c r="O25" s="86">
        <v>6.1735309791310651E-2</v>
      </c>
      <c r="P25" s="86">
        <v>5.7303533208319643E-2</v>
      </c>
      <c r="Q25" s="86">
        <v>6.6878106286986233E-2</v>
      </c>
      <c r="R25" s="86">
        <v>3.7826347628009148E-2</v>
      </c>
      <c r="S25" s="86">
        <v>5.8621215857716978E-2</v>
      </c>
      <c r="T25" s="86">
        <v>4.982885953389514E-2</v>
      </c>
      <c r="U25" s="86">
        <v>0</v>
      </c>
      <c r="V25" s="86">
        <v>1.0781987545998382</v>
      </c>
      <c r="W25" s="86">
        <v>6.0568268480410387E-2</v>
      </c>
      <c r="X25" s="86">
        <v>7.8760222656533305E-2</v>
      </c>
      <c r="Y25" s="85">
        <v>2.078535684363394</v>
      </c>
      <c r="Z25" s="85">
        <v>0.98936616042640546</v>
      </c>
    </row>
    <row r="26" spans="2:26" x14ac:dyDescent="0.4">
      <c r="B26" s="6">
        <v>20</v>
      </c>
      <c r="C26" s="5" t="s">
        <v>76</v>
      </c>
      <c r="D26" s="86">
        <v>8.3297365051884682E-3</v>
      </c>
      <c r="E26" s="86">
        <v>1.308694099742962E-2</v>
      </c>
      <c r="F26" s="86">
        <v>1.5199250003452151E-2</v>
      </c>
      <c r="G26" s="86">
        <v>3.8277428785221043E-2</v>
      </c>
      <c r="H26" s="86">
        <v>1.6298983260868087E-2</v>
      </c>
      <c r="I26" s="86">
        <v>3.5576454253711198E-2</v>
      </c>
      <c r="J26" s="86">
        <v>2.4538944735745364E-2</v>
      </c>
      <c r="K26" s="86">
        <v>2.1344434737774573E-2</v>
      </c>
      <c r="L26" s="86">
        <v>1.6462522297931315E-2</v>
      </c>
      <c r="M26" s="86">
        <v>3.2286393356106301E-2</v>
      </c>
      <c r="N26" s="86">
        <v>1.3076714694468188E-2</v>
      </c>
      <c r="O26" s="86">
        <v>2.0792138031520791E-2</v>
      </c>
      <c r="P26" s="86">
        <v>4.7587493833084728E-2</v>
      </c>
      <c r="Q26" s="86">
        <v>1.5681803658759021E-2</v>
      </c>
      <c r="R26" s="86">
        <v>8.545272247919785E-3</v>
      </c>
      <c r="S26" s="86">
        <v>1.0831908490765348E-2</v>
      </c>
      <c r="T26" s="86">
        <v>8.9250403850021833E-3</v>
      </c>
      <c r="U26" s="86">
        <v>0</v>
      </c>
      <c r="V26" s="86">
        <v>1.0969467942821987E-2</v>
      </c>
      <c r="W26" s="86">
        <v>1.024938272172714</v>
      </c>
      <c r="X26" s="86">
        <v>9.5438141343542407E-3</v>
      </c>
      <c r="Y26" s="85">
        <v>1.3922930145248384</v>
      </c>
      <c r="Z26" s="85">
        <v>0.66272020458038794</v>
      </c>
    </row>
    <row r="27" spans="2:26" x14ac:dyDescent="0.4">
      <c r="B27" s="51">
        <v>21</v>
      </c>
      <c r="C27" s="52" t="s">
        <v>77</v>
      </c>
      <c r="D27" s="87">
        <v>2.4368648160356748E-2</v>
      </c>
      <c r="E27" s="87">
        <v>3.7222081677845638E-2</v>
      </c>
      <c r="F27" s="87">
        <v>3.8019773007017747E-2</v>
      </c>
      <c r="G27" s="87">
        <v>6.1217735459273406E-2</v>
      </c>
      <c r="H27" s="87">
        <v>4.2063970154593004E-2</v>
      </c>
      <c r="I27" s="87">
        <v>7.4405198107825712E-2</v>
      </c>
      <c r="J27" s="87">
        <v>5.536524061734914E-2</v>
      </c>
      <c r="K27" s="87">
        <v>4.3408599377356992E-2</v>
      </c>
      <c r="L27" s="87">
        <v>5.7989662080391607E-2</v>
      </c>
      <c r="M27" s="87">
        <v>4.4011282411245148E-2</v>
      </c>
      <c r="N27" s="87">
        <v>6.2224332891641726E-2</v>
      </c>
      <c r="O27" s="87">
        <v>3.8316061263738904E-2</v>
      </c>
      <c r="P27" s="87">
        <v>7.6014366353460788E-2</v>
      </c>
      <c r="Q27" s="87">
        <v>4.5024965523074674E-2</v>
      </c>
      <c r="R27" s="87">
        <v>3.7814977941842257E-2</v>
      </c>
      <c r="S27" s="87">
        <v>2.0758249508443887E-2</v>
      </c>
      <c r="T27" s="87">
        <v>2.8380210720115259E-2</v>
      </c>
      <c r="U27" s="87">
        <v>0</v>
      </c>
      <c r="V27" s="87">
        <v>5.8815121632643852E-2</v>
      </c>
      <c r="W27" s="87">
        <v>8.5103181920365534E-2</v>
      </c>
      <c r="X27" s="87">
        <v>1.0229205309493821</v>
      </c>
      <c r="Y27" s="87">
        <v>1.953444189757964</v>
      </c>
      <c r="Z27" s="87">
        <v>0.92982362158484599</v>
      </c>
    </row>
    <row r="28" spans="2:26" x14ac:dyDescent="0.4">
      <c r="B28" s="6"/>
      <c r="C28" s="5" t="s">
        <v>165</v>
      </c>
      <c r="D28" s="86">
        <v>1.6435530000680727</v>
      </c>
      <c r="E28" s="86">
        <v>1.6993323464836099</v>
      </c>
      <c r="F28" s="86">
        <v>2.1664131333584709</v>
      </c>
      <c r="G28" s="86">
        <v>2.5642625256149207</v>
      </c>
      <c r="H28" s="86">
        <v>2.2656905626245134</v>
      </c>
      <c r="I28" s="86">
        <v>2.7096456209184456</v>
      </c>
      <c r="J28" s="86">
        <v>2.2279683190318931</v>
      </c>
      <c r="K28" s="86">
        <v>2.3229629923408788</v>
      </c>
      <c r="L28" s="86">
        <v>1.9955425858593985</v>
      </c>
      <c r="M28" s="86">
        <v>1.9864282134767108</v>
      </c>
      <c r="N28" s="86">
        <v>2.6753961498573826</v>
      </c>
      <c r="O28" s="86">
        <v>2.4839998213397316</v>
      </c>
      <c r="P28" s="86">
        <v>2.3235368042321261</v>
      </c>
      <c r="Q28" s="86">
        <v>2.3284470732028297</v>
      </c>
      <c r="R28" s="86">
        <v>1.5758634072419873</v>
      </c>
      <c r="S28" s="86">
        <v>1.4851360418612221</v>
      </c>
      <c r="T28" s="86">
        <v>1.6199484259633137</v>
      </c>
      <c r="U28" s="86">
        <v>1</v>
      </c>
      <c r="V28" s="86">
        <v>1.8086232152075115</v>
      </c>
      <c r="W28" s="86">
        <v>3.1786186186888528</v>
      </c>
      <c r="X28" s="86">
        <v>2.0570284737223536</v>
      </c>
      <c r="Y28" s="85"/>
      <c r="Z28" s="85"/>
    </row>
    <row r="29" spans="2:26" ht="19.5" thickBot="1" x14ac:dyDescent="0.45">
      <c r="B29" s="11"/>
      <c r="C29" s="12" t="s">
        <v>166</v>
      </c>
      <c r="D29" s="88">
        <v>0.78231792379964704</v>
      </c>
      <c r="E29" s="88">
        <v>0.80886844117079171</v>
      </c>
      <c r="F29" s="88">
        <v>1.0311951147976917</v>
      </c>
      <c r="G29" s="88">
        <v>1.2205682050005182</v>
      </c>
      <c r="H29" s="88">
        <v>1.0784503674973978</v>
      </c>
      <c r="I29" s="88">
        <v>1.2897693815179223</v>
      </c>
      <c r="J29" s="88">
        <v>1.0604948849013263</v>
      </c>
      <c r="K29" s="88">
        <v>1.105711580433526</v>
      </c>
      <c r="L29" s="88">
        <v>0.94986211735103387</v>
      </c>
      <c r="M29" s="88">
        <v>0.94552374987589571</v>
      </c>
      <c r="N29" s="88">
        <v>1.2734669105354732</v>
      </c>
      <c r="O29" s="88">
        <v>1.1823638074760634</v>
      </c>
      <c r="P29" s="88">
        <v>1.1059847102488671</v>
      </c>
      <c r="Q29" s="88">
        <v>1.1083219585312771</v>
      </c>
      <c r="R29" s="88">
        <v>0.75009822554814354</v>
      </c>
      <c r="S29" s="88">
        <v>0.70691273404677268</v>
      </c>
      <c r="T29" s="88">
        <v>0.77108233760008715</v>
      </c>
      <c r="U29" s="88">
        <v>0.4759919052000422</v>
      </c>
      <c r="V29" s="88">
        <v>0.86089000999564935</v>
      </c>
      <c r="W29" s="88">
        <v>1.5129967322140334</v>
      </c>
      <c r="X29" s="88">
        <v>0.97912890225783811</v>
      </c>
      <c r="Y29" s="85"/>
      <c r="Z29" s="85"/>
    </row>
    <row r="30" spans="2:26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2:U25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21" width="11.125" customWidth="1"/>
  </cols>
  <sheetData>
    <row r="2" spans="2:21" x14ac:dyDescent="0.4">
      <c r="B2" t="s">
        <v>189</v>
      </c>
    </row>
    <row r="3" spans="2:21" x14ac:dyDescent="0.4">
      <c r="B3" t="s">
        <v>50</v>
      </c>
    </row>
    <row r="4" spans="2:21" ht="19.5" thickBot="1" x14ac:dyDescent="0.45"/>
    <row r="5" spans="2:21" ht="19.5" thickTop="1" x14ac:dyDescent="0.4">
      <c r="B5" s="10"/>
      <c r="C5" s="10"/>
      <c r="D5" s="9">
        <v>3</v>
      </c>
      <c r="E5" s="9">
        <v>4</v>
      </c>
      <c r="F5" s="9">
        <v>1</v>
      </c>
      <c r="G5" s="9">
        <v>7</v>
      </c>
      <c r="H5" s="9">
        <v>14</v>
      </c>
      <c r="I5" s="9">
        <v>13</v>
      </c>
      <c r="J5" s="9">
        <v>2</v>
      </c>
      <c r="K5" s="9">
        <v>5</v>
      </c>
      <c r="L5" s="9">
        <v>18</v>
      </c>
      <c r="M5" s="9">
        <v>8</v>
      </c>
      <c r="N5" s="9">
        <v>9</v>
      </c>
      <c r="O5" s="9">
        <v>6</v>
      </c>
      <c r="P5" s="9">
        <v>12</v>
      </c>
      <c r="Q5" s="9">
        <v>11</v>
      </c>
      <c r="R5" s="9">
        <v>10</v>
      </c>
      <c r="S5" s="9">
        <v>15</v>
      </c>
      <c r="T5" s="9">
        <v>16</v>
      </c>
      <c r="U5" s="9">
        <v>17</v>
      </c>
    </row>
    <row r="6" spans="2:21" s="19" customFormat="1" ht="75" x14ac:dyDescent="0.4">
      <c r="B6" s="48"/>
      <c r="C6" s="48"/>
      <c r="D6" s="49" t="s">
        <v>60</v>
      </c>
      <c r="E6" s="49" t="s">
        <v>138</v>
      </c>
      <c r="F6" s="58" t="s">
        <v>137</v>
      </c>
      <c r="G6" s="58" t="s">
        <v>141</v>
      </c>
      <c r="H6" s="58" t="s">
        <v>145</v>
      </c>
      <c r="I6" s="58" t="s">
        <v>144</v>
      </c>
      <c r="J6" s="58" t="s">
        <v>59</v>
      </c>
      <c r="K6" s="58" t="s">
        <v>139</v>
      </c>
      <c r="L6" s="58" t="s">
        <v>75</v>
      </c>
      <c r="M6" s="49" t="s">
        <v>142</v>
      </c>
      <c r="N6" s="49" t="s">
        <v>66</v>
      </c>
      <c r="O6" s="49" t="s">
        <v>140</v>
      </c>
      <c r="P6" s="49" t="s">
        <v>69</v>
      </c>
      <c r="Q6" s="49" t="s">
        <v>68</v>
      </c>
      <c r="R6" s="49" t="s">
        <v>143</v>
      </c>
      <c r="S6" s="49" t="s">
        <v>146</v>
      </c>
      <c r="T6" s="49" t="s">
        <v>167</v>
      </c>
      <c r="U6" s="49" t="s">
        <v>148</v>
      </c>
    </row>
    <row r="7" spans="2:21" x14ac:dyDescent="0.4">
      <c r="B7" s="13">
        <v>3</v>
      </c>
      <c r="C7" s="14" t="s">
        <v>60</v>
      </c>
      <c r="D7" s="41">
        <v>398.1</v>
      </c>
      <c r="E7" s="41">
        <v>110.8</v>
      </c>
      <c r="F7" s="41">
        <v>53.599999999999994</v>
      </c>
      <c r="G7" s="41">
        <v>0</v>
      </c>
      <c r="H7" s="41">
        <v>0</v>
      </c>
      <c r="I7" s="41">
        <v>20</v>
      </c>
      <c r="J7" s="41">
        <v>0</v>
      </c>
      <c r="K7" s="41">
        <v>2.2999999999999998</v>
      </c>
      <c r="L7" s="41">
        <v>100.5</v>
      </c>
      <c r="M7" s="41">
        <v>21.6</v>
      </c>
      <c r="N7" s="41">
        <v>14.4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</row>
    <row r="8" spans="2:21" x14ac:dyDescent="0.4">
      <c r="B8" s="6">
        <v>4</v>
      </c>
      <c r="C8" s="5" t="s">
        <v>61</v>
      </c>
      <c r="D8" s="39">
        <v>5.4</v>
      </c>
      <c r="E8" s="39">
        <v>2088.1</v>
      </c>
      <c r="F8" s="39">
        <v>27.200000000000003</v>
      </c>
      <c r="G8" s="39">
        <v>0</v>
      </c>
      <c r="H8" s="39">
        <v>15.6</v>
      </c>
      <c r="I8" s="39">
        <v>34.4</v>
      </c>
      <c r="J8" s="39">
        <v>6.1</v>
      </c>
      <c r="K8" s="39">
        <v>2.8</v>
      </c>
      <c r="L8" s="39">
        <v>0.3</v>
      </c>
      <c r="M8" s="39">
        <v>25.7</v>
      </c>
      <c r="N8" s="39">
        <v>6.1</v>
      </c>
      <c r="O8" s="39">
        <v>1.5</v>
      </c>
      <c r="P8" s="39">
        <v>13.5</v>
      </c>
      <c r="Q8" s="39">
        <v>0</v>
      </c>
      <c r="R8" s="39">
        <v>4.5999999999999996</v>
      </c>
      <c r="S8" s="39">
        <v>0</v>
      </c>
      <c r="T8" s="39">
        <v>0.6</v>
      </c>
      <c r="U8" s="39">
        <v>3.1</v>
      </c>
    </row>
    <row r="9" spans="2:21" x14ac:dyDescent="0.4">
      <c r="B9" s="6">
        <v>1</v>
      </c>
      <c r="C9" s="5" t="s">
        <v>58</v>
      </c>
      <c r="D9" s="39">
        <v>2861.7000000000003</v>
      </c>
      <c r="E9" s="39">
        <v>1241.5</v>
      </c>
      <c r="F9" s="39">
        <v>382.29999999999995</v>
      </c>
      <c r="G9" s="39">
        <v>0.5</v>
      </c>
      <c r="H9" s="39">
        <v>143.19999999999999</v>
      </c>
      <c r="I9" s="39">
        <v>47.6</v>
      </c>
      <c r="J9" s="39">
        <v>20.5</v>
      </c>
      <c r="K9" s="39">
        <v>85.7</v>
      </c>
      <c r="L9" s="39">
        <v>19</v>
      </c>
      <c r="M9" s="39">
        <v>48.1</v>
      </c>
      <c r="N9" s="39">
        <v>223</v>
      </c>
      <c r="O9" s="39">
        <v>6.8</v>
      </c>
      <c r="P9" s="39">
        <v>3</v>
      </c>
      <c r="Q9" s="39">
        <v>5.9</v>
      </c>
      <c r="R9" s="39">
        <v>3.8</v>
      </c>
      <c r="S9" s="39">
        <v>0</v>
      </c>
      <c r="T9" s="39">
        <v>0</v>
      </c>
      <c r="U9" s="39">
        <v>0</v>
      </c>
    </row>
    <row r="10" spans="2:21" x14ac:dyDescent="0.4">
      <c r="B10" s="6">
        <v>7</v>
      </c>
      <c r="C10" s="5" t="s">
        <v>64</v>
      </c>
      <c r="D10" s="39">
        <v>0</v>
      </c>
      <c r="E10" s="39">
        <v>0</v>
      </c>
      <c r="F10" s="39">
        <v>0</v>
      </c>
      <c r="G10" s="39">
        <v>146.6</v>
      </c>
      <c r="H10" s="39">
        <v>0</v>
      </c>
      <c r="I10" s="39">
        <v>0</v>
      </c>
      <c r="J10" s="39">
        <v>0</v>
      </c>
      <c r="K10" s="39">
        <v>0</v>
      </c>
      <c r="L10" s="39">
        <v>42.5</v>
      </c>
      <c r="M10" s="39">
        <v>0</v>
      </c>
      <c r="N10" s="39">
        <v>0</v>
      </c>
      <c r="O10" s="39">
        <v>24.4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10.1</v>
      </c>
    </row>
    <row r="11" spans="2:21" x14ac:dyDescent="0.4">
      <c r="B11" s="6">
        <v>14</v>
      </c>
      <c r="C11" s="5" t="s">
        <v>71</v>
      </c>
      <c r="D11" s="39">
        <v>0.6</v>
      </c>
      <c r="E11" s="39">
        <v>1.8</v>
      </c>
      <c r="F11" s="39">
        <v>22.599999999999998</v>
      </c>
      <c r="G11" s="39">
        <v>0.1</v>
      </c>
      <c r="H11" s="39">
        <v>1</v>
      </c>
      <c r="I11" s="39">
        <v>0</v>
      </c>
      <c r="J11" s="39">
        <v>1.9</v>
      </c>
      <c r="K11" s="39">
        <v>0.2</v>
      </c>
      <c r="L11" s="39">
        <v>11.2</v>
      </c>
      <c r="M11" s="39">
        <v>0</v>
      </c>
      <c r="N11" s="39">
        <v>0.2</v>
      </c>
      <c r="O11" s="39">
        <v>0</v>
      </c>
      <c r="P11" s="39">
        <v>0.6</v>
      </c>
      <c r="Q11" s="39">
        <v>0.2</v>
      </c>
      <c r="R11" s="39">
        <v>1</v>
      </c>
      <c r="S11" s="39">
        <v>1.5</v>
      </c>
      <c r="T11" s="39">
        <v>26.1</v>
      </c>
      <c r="U11" s="39">
        <v>5.3</v>
      </c>
    </row>
    <row r="12" spans="2:21" x14ac:dyDescent="0.4">
      <c r="B12" s="6">
        <v>13</v>
      </c>
      <c r="C12" s="5" t="s">
        <v>70</v>
      </c>
      <c r="D12" s="39">
        <v>0</v>
      </c>
      <c r="E12" s="39">
        <v>13.1</v>
      </c>
      <c r="F12" s="39">
        <v>1</v>
      </c>
      <c r="G12" s="39">
        <v>0.4</v>
      </c>
      <c r="H12" s="39">
        <v>0</v>
      </c>
      <c r="I12" s="39">
        <v>8.1</v>
      </c>
      <c r="J12" s="39">
        <v>0</v>
      </c>
      <c r="K12" s="39">
        <v>0</v>
      </c>
      <c r="L12" s="39">
        <v>22.7</v>
      </c>
      <c r="M12" s="39">
        <v>0</v>
      </c>
      <c r="N12" s="39">
        <v>0</v>
      </c>
      <c r="O12" s="39">
        <v>0.4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</row>
    <row r="13" spans="2:21" x14ac:dyDescent="0.4">
      <c r="B13" s="6">
        <v>2</v>
      </c>
      <c r="C13" s="5" t="s">
        <v>59</v>
      </c>
      <c r="D13" s="39">
        <v>18.899999999999999</v>
      </c>
      <c r="E13" s="39">
        <v>26.2</v>
      </c>
      <c r="F13" s="39">
        <v>0</v>
      </c>
      <c r="G13" s="39">
        <v>0</v>
      </c>
      <c r="H13" s="39">
        <v>23.1</v>
      </c>
      <c r="I13" s="39">
        <v>4.5999999999999996</v>
      </c>
      <c r="J13" s="39">
        <v>24.3</v>
      </c>
      <c r="K13" s="39">
        <v>0</v>
      </c>
      <c r="L13" s="39">
        <v>11.2</v>
      </c>
      <c r="M13" s="39">
        <v>1.8</v>
      </c>
      <c r="N13" s="39">
        <v>149</v>
      </c>
      <c r="O13" s="39">
        <v>6.7</v>
      </c>
      <c r="P13" s="39">
        <v>6.9</v>
      </c>
      <c r="Q13" s="39">
        <v>156.9</v>
      </c>
      <c r="R13" s="39">
        <v>52.2</v>
      </c>
      <c r="S13" s="39">
        <v>34.200000000000003</v>
      </c>
      <c r="T13" s="39">
        <v>0</v>
      </c>
      <c r="U13" s="39">
        <v>62.6</v>
      </c>
    </row>
    <row r="14" spans="2:21" x14ac:dyDescent="0.4">
      <c r="B14" s="6">
        <v>5</v>
      </c>
      <c r="C14" s="5" t="s">
        <v>62</v>
      </c>
      <c r="D14" s="39">
        <v>4.8</v>
      </c>
      <c r="E14" s="39">
        <v>31.7</v>
      </c>
      <c r="F14" s="39">
        <v>8.1</v>
      </c>
      <c r="G14" s="39">
        <v>0</v>
      </c>
      <c r="H14" s="39">
        <v>149.5</v>
      </c>
      <c r="I14" s="39">
        <v>21.2</v>
      </c>
      <c r="J14" s="39">
        <v>0.5</v>
      </c>
      <c r="K14" s="39">
        <v>34.1</v>
      </c>
      <c r="L14" s="39">
        <v>0</v>
      </c>
      <c r="M14" s="39">
        <v>0</v>
      </c>
      <c r="N14" s="39">
        <v>5.7</v>
      </c>
      <c r="O14" s="39">
        <v>0</v>
      </c>
      <c r="P14" s="39">
        <v>11.3</v>
      </c>
      <c r="Q14" s="39">
        <v>2.4</v>
      </c>
      <c r="R14" s="39">
        <v>0.5</v>
      </c>
      <c r="S14" s="39">
        <v>0</v>
      </c>
      <c r="T14" s="39">
        <v>1.6</v>
      </c>
      <c r="U14" s="39">
        <v>0</v>
      </c>
    </row>
    <row r="15" spans="2:21" x14ac:dyDescent="0.4">
      <c r="B15" s="6">
        <v>18</v>
      </c>
      <c r="C15" s="5" t="s">
        <v>75</v>
      </c>
      <c r="D15" s="39">
        <v>0.4</v>
      </c>
      <c r="E15" s="39">
        <v>1.2</v>
      </c>
      <c r="F15" s="39">
        <v>0.4</v>
      </c>
      <c r="G15" s="39">
        <v>0.1</v>
      </c>
      <c r="H15" s="39">
        <v>0.7</v>
      </c>
      <c r="I15" s="39">
        <v>0.2</v>
      </c>
      <c r="J15" s="39">
        <v>0.3</v>
      </c>
      <c r="K15" s="39">
        <v>0.4</v>
      </c>
      <c r="L15" s="39">
        <v>47.7</v>
      </c>
      <c r="M15" s="39">
        <v>0.1</v>
      </c>
      <c r="N15" s="39">
        <v>0.2</v>
      </c>
      <c r="O15" s="39">
        <v>0.1</v>
      </c>
      <c r="P15" s="39">
        <v>0.9</v>
      </c>
      <c r="Q15" s="39">
        <v>0.3</v>
      </c>
      <c r="R15" s="39">
        <v>0.4</v>
      </c>
      <c r="S15" s="39">
        <v>0.1</v>
      </c>
      <c r="T15" s="39">
        <v>77.600000000000009</v>
      </c>
      <c r="U15" s="39">
        <v>16.399999999999999</v>
      </c>
    </row>
    <row r="16" spans="2:21" x14ac:dyDescent="0.4">
      <c r="B16" s="6">
        <v>8</v>
      </c>
      <c r="C16" s="5" t="s">
        <v>65</v>
      </c>
      <c r="D16" s="39">
        <v>0</v>
      </c>
      <c r="E16" s="39">
        <v>24.7</v>
      </c>
      <c r="F16" s="39">
        <v>2.4</v>
      </c>
      <c r="G16" s="39">
        <v>0</v>
      </c>
      <c r="H16" s="39">
        <v>2.4</v>
      </c>
      <c r="I16" s="39">
        <v>9.6</v>
      </c>
      <c r="J16" s="39">
        <v>2.4</v>
      </c>
      <c r="K16" s="39">
        <v>2.4</v>
      </c>
      <c r="L16" s="39">
        <v>2.4</v>
      </c>
      <c r="M16" s="39">
        <v>13.9</v>
      </c>
      <c r="N16" s="39">
        <v>2.4</v>
      </c>
      <c r="O16" s="39">
        <v>0</v>
      </c>
      <c r="P16" s="39">
        <v>67.5</v>
      </c>
      <c r="Q16" s="39">
        <v>0</v>
      </c>
      <c r="R16" s="39">
        <v>0</v>
      </c>
      <c r="S16" s="39">
        <v>0</v>
      </c>
      <c r="T16" s="39">
        <v>0</v>
      </c>
      <c r="U16" s="39">
        <v>0.4</v>
      </c>
    </row>
    <row r="17" spans="2:21" x14ac:dyDescent="0.4">
      <c r="B17" s="6">
        <v>9</v>
      </c>
      <c r="C17" s="5" t="s">
        <v>66</v>
      </c>
      <c r="D17" s="39">
        <v>36</v>
      </c>
      <c r="E17" s="39">
        <v>199.4</v>
      </c>
      <c r="F17" s="39">
        <v>392.7</v>
      </c>
      <c r="G17" s="39">
        <v>34.4</v>
      </c>
      <c r="H17" s="39">
        <v>42.8</v>
      </c>
      <c r="I17" s="39">
        <v>18.3</v>
      </c>
      <c r="J17" s="39">
        <v>34.700000000000003</v>
      </c>
      <c r="K17" s="39">
        <v>10.8</v>
      </c>
      <c r="L17" s="39">
        <v>97.7</v>
      </c>
      <c r="M17" s="39">
        <v>19.5</v>
      </c>
      <c r="N17" s="39">
        <v>437.1</v>
      </c>
      <c r="O17" s="39">
        <v>10.4</v>
      </c>
      <c r="P17" s="39">
        <v>36.1</v>
      </c>
      <c r="Q17" s="39">
        <v>88</v>
      </c>
      <c r="R17" s="39">
        <v>13.6</v>
      </c>
      <c r="S17" s="39">
        <v>8.1</v>
      </c>
      <c r="T17" s="39">
        <v>6.3</v>
      </c>
      <c r="U17" s="39">
        <v>102.3</v>
      </c>
    </row>
    <row r="18" spans="2:21" x14ac:dyDescent="0.4">
      <c r="B18" s="6">
        <v>6</v>
      </c>
      <c r="C18" s="5" t="s">
        <v>63</v>
      </c>
      <c r="D18" s="39">
        <v>7.37</v>
      </c>
      <c r="E18" s="39">
        <v>0</v>
      </c>
      <c r="F18" s="39">
        <v>0</v>
      </c>
      <c r="G18" s="39">
        <v>126.6</v>
      </c>
      <c r="H18" s="39">
        <v>1.2</v>
      </c>
      <c r="I18" s="39">
        <v>15.7</v>
      </c>
      <c r="J18" s="39">
        <v>0</v>
      </c>
      <c r="K18" s="39">
        <v>1.1000000000000001</v>
      </c>
      <c r="L18" s="39">
        <v>1.9</v>
      </c>
      <c r="M18" s="39">
        <v>0</v>
      </c>
      <c r="N18" s="39">
        <v>42.7</v>
      </c>
      <c r="O18" s="39">
        <v>90.5</v>
      </c>
      <c r="P18" s="39">
        <v>1</v>
      </c>
      <c r="Q18" s="39">
        <v>0</v>
      </c>
      <c r="R18" s="39">
        <v>0</v>
      </c>
      <c r="S18" s="39">
        <v>0</v>
      </c>
      <c r="T18" s="39">
        <v>8.5</v>
      </c>
      <c r="U18" s="39">
        <v>0</v>
      </c>
    </row>
    <row r="19" spans="2:21" x14ac:dyDescent="0.4">
      <c r="B19" s="6">
        <v>12</v>
      </c>
      <c r="C19" s="5" t="s">
        <v>69</v>
      </c>
      <c r="D19" s="39">
        <v>2.7</v>
      </c>
      <c r="E19" s="39">
        <v>6.6</v>
      </c>
      <c r="F19" s="39">
        <v>11</v>
      </c>
      <c r="G19" s="39">
        <v>4.8</v>
      </c>
      <c r="H19" s="39">
        <v>73</v>
      </c>
      <c r="I19" s="39">
        <v>6.1</v>
      </c>
      <c r="J19" s="39">
        <v>9.8000000000000007</v>
      </c>
      <c r="K19" s="39">
        <v>2.7</v>
      </c>
      <c r="L19" s="39">
        <v>31.8</v>
      </c>
      <c r="M19" s="39">
        <v>2.5</v>
      </c>
      <c r="N19" s="39">
        <v>5.0999999999999996</v>
      </c>
      <c r="O19" s="39">
        <v>3.1</v>
      </c>
      <c r="P19" s="39">
        <v>514.79999999999995</v>
      </c>
      <c r="Q19" s="39">
        <v>2.6</v>
      </c>
      <c r="R19" s="39">
        <v>2.6</v>
      </c>
      <c r="S19" s="39">
        <v>14.6</v>
      </c>
      <c r="T19" s="39">
        <v>6.2</v>
      </c>
      <c r="U19" s="39">
        <v>107</v>
      </c>
    </row>
    <row r="20" spans="2:21" x14ac:dyDescent="0.4">
      <c r="B20" s="6">
        <v>11</v>
      </c>
      <c r="C20" s="5" t="s">
        <v>68</v>
      </c>
      <c r="D20" s="39">
        <v>26.5</v>
      </c>
      <c r="E20" s="39">
        <v>2.8</v>
      </c>
      <c r="F20" s="39">
        <v>12</v>
      </c>
      <c r="G20" s="39">
        <v>2.1</v>
      </c>
      <c r="H20" s="39">
        <v>355.6</v>
      </c>
      <c r="I20" s="39">
        <v>22.7</v>
      </c>
      <c r="J20" s="39">
        <v>20.100000000000001</v>
      </c>
      <c r="K20" s="39">
        <v>19</v>
      </c>
      <c r="L20" s="39">
        <v>1.6</v>
      </c>
      <c r="M20" s="39">
        <v>0.1</v>
      </c>
      <c r="N20" s="39">
        <v>35.200000000000003</v>
      </c>
      <c r="O20" s="39">
        <v>13.6</v>
      </c>
      <c r="P20" s="39">
        <v>386.6</v>
      </c>
      <c r="Q20" s="39">
        <v>1020.7</v>
      </c>
      <c r="R20" s="39">
        <v>3.6</v>
      </c>
      <c r="S20" s="39">
        <v>0.8</v>
      </c>
      <c r="T20" s="39">
        <v>7.5</v>
      </c>
      <c r="U20" s="39">
        <v>0</v>
      </c>
    </row>
    <row r="21" spans="2:21" x14ac:dyDescent="0.4">
      <c r="B21" s="6">
        <v>10</v>
      </c>
      <c r="C21" s="5" t="s">
        <v>67</v>
      </c>
      <c r="D21" s="39">
        <v>11</v>
      </c>
      <c r="E21" s="39">
        <v>1.5</v>
      </c>
      <c r="F21" s="39">
        <v>3.4</v>
      </c>
      <c r="G21" s="39">
        <v>0</v>
      </c>
      <c r="H21" s="39">
        <v>232.6</v>
      </c>
      <c r="I21" s="39">
        <v>1.6</v>
      </c>
      <c r="J21" s="39">
        <v>0</v>
      </c>
      <c r="K21" s="39">
        <v>4</v>
      </c>
      <c r="L21" s="39">
        <v>2.2999999999999998</v>
      </c>
      <c r="M21" s="39">
        <v>0</v>
      </c>
      <c r="N21" s="39">
        <v>13</v>
      </c>
      <c r="O21" s="39">
        <v>1.5</v>
      </c>
      <c r="P21" s="39">
        <v>37.799999999999997</v>
      </c>
      <c r="Q21" s="39">
        <v>4.5999999999999996</v>
      </c>
      <c r="R21" s="39">
        <v>3</v>
      </c>
      <c r="S21" s="39">
        <v>1.4</v>
      </c>
      <c r="T21" s="39">
        <v>0</v>
      </c>
      <c r="U21" s="39">
        <v>0</v>
      </c>
    </row>
    <row r="22" spans="2:21" x14ac:dyDescent="0.4">
      <c r="B22" s="6">
        <v>15</v>
      </c>
      <c r="C22" s="5" t="s">
        <v>72</v>
      </c>
      <c r="D22" s="39">
        <v>14</v>
      </c>
      <c r="E22" s="39">
        <v>99.8</v>
      </c>
      <c r="F22" s="39">
        <v>3.0999999999999996</v>
      </c>
      <c r="G22" s="39">
        <v>56.8</v>
      </c>
      <c r="H22" s="39">
        <v>4</v>
      </c>
      <c r="I22" s="39">
        <v>9.6</v>
      </c>
      <c r="J22" s="39">
        <v>54.3</v>
      </c>
      <c r="K22" s="39">
        <v>4.8</v>
      </c>
      <c r="L22" s="39">
        <v>12.3</v>
      </c>
      <c r="M22" s="39">
        <v>3.2</v>
      </c>
      <c r="N22" s="39">
        <v>175.1</v>
      </c>
      <c r="O22" s="39">
        <v>26.8</v>
      </c>
      <c r="P22" s="39">
        <v>67.099999999999994</v>
      </c>
      <c r="Q22" s="39">
        <v>136.1</v>
      </c>
      <c r="R22" s="39">
        <v>41.8</v>
      </c>
      <c r="S22" s="39">
        <v>0.5</v>
      </c>
      <c r="T22" s="39">
        <v>18</v>
      </c>
      <c r="U22" s="39">
        <v>38.700000000000003</v>
      </c>
    </row>
    <row r="23" spans="2:21" x14ac:dyDescent="0.4">
      <c r="B23" s="6">
        <v>16</v>
      </c>
      <c r="C23" s="5" t="s">
        <v>168</v>
      </c>
      <c r="D23" s="39">
        <v>294.40000000000003</v>
      </c>
      <c r="E23" s="39">
        <v>411.70000000000005</v>
      </c>
      <c r="F23" s="39">
        <v>204.70000000000002</v>
      </c>
      <c r="G23" s="39">
        <v>37</v>
      </c>
      <c r="H23" s="39">
        <v>119.9</v>
      </c>
      <c r="I23" s="39">
        <v>30</v>
      </c>
      <c r="J23" s="39">
        <v>30.900000000000002</v>
      </c>
      <c r="K23" s="39">
        <v>23.5</v>
      </c>
      <c r="L23" s="39">
        <v>95.800000000000011</v>
      </c>
      <c r="M23" s="39">
        <v>15.299999999999999</v>
      </c>
      <c r="N23" s="39">
        <v>100.3</v>
      </c>
      <c r="O23" s="39">
        <v>12.799999999999999</v>
      </c>
      <c r="P23" s="39">
        <v>120.1</v>
      </c>
      <c r="Q23" s="39">
        <v>102.5</v>
      </c>
      <c r="R23" s="39">
        <v>15.599999999999998</v>
      </c>
      <c r="S23" s="39">
        <v>53.1</v>
      </c>
      <c r="T23" s="39">
        <v>54.70000000000001</v>
      </c>
      <c r="U23" s="39">
        <v>135.60000000000002</v>
      </c>
    </row>
    <row r="24" spans="2:21" ht="19.5" thickBot="1" x14ac:dyDescent="0.45">
      <c r="B24" s="11">
        <v>17</v>
      </c>
      <c r="C24" s="12" t="s">
        <v>73</v>
      </c>
      <c r="D24" s="40">
        <v>32.6</v>
      </c>
      <c r="E24" s="40">
        <v>51.9</v>
      </c>
      <c r="F24" s="40">
        <v>11.1</v>
      </c>
      <c r="G24" s="40">
        <v>4.5999999999999996</v>
      </c>
      <c r="H24" s="40">
        <v>16.600000000000001</v>
      </c>
      <c r="I24" s="40">
        <v>3.5</v>
      </c>
      <c r="J24" s="40">
        <v>2.6</v>
      </c>
      <c r="K24" s="40">
        <v>3.7</v>
      </c>
      <c r="L24" s="40">
        <v>142.9</v>
      </c>
      <c r="M24" s="40">
        <v>2</v>
      </c>
      <c r="N24" s="40">
        <v>11.2</v>
      </c>
      <c r="O24" s="40">
        <v>1.5</v>
      </c>
      <c r="P24" s="40">
        <v>16.399999999999999</v>
      </c>
      <c r="Q24" s="40">
        <v>12.1</v>
      </c>
      <c r="R24" s="40">
        <v>2.4</v>
      </c>
      <c r="S24" s="40">
        <v>1.2</v>
      </c>
      <c r="T24" s="40">
        <v>275.7</v>
      </c>
      <c r="U24" s="40">
        <v>224.2</v>
      </c>
    </row>
    <row r="25" spans="2:21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2:U25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21" width="11.125" customWidth="1"/>
  </cols>
  <sheetData>
    <row r="2" spans="2:21" x14ac:dyDescent="0.4">
      <c r="B2" t="s">
        <v>189</v>
      </c>
    </row>
    <row r="3" spans="2:21" x14ac:dyDescent="0.4">
      <c r="B3" t="s">
        <v>79</v>
      </c>
    </row>
    <row r="4" spans="2:21" ht="19.5" thickBot="1" x14ac:dyDescent="0.45"/>
    <row r="5" spans="2:21" ht="19.5" thickTop="1" x14ac:dyDescent="0.4">
      <c r="B5" s="10"/>
      <c r="C5" s="10"/>
      <c r="D5" s="9">
        <v>7</v>
      </c>
      <c r="E5" s="9">
        <v>3</v>
      </c>
      <c r="F5" s="9">
        <v>6</v>
      </c>
      <c r="G5" s="9">
        <v>1</v>
      </c>
      <c r="H5" s="9">
        <v>10</v>
      </c>
      <c r="I5" s="9">
        <v>11</v>
      </c>
      <c r="J5" s="9">
        <v>4</v>
      </c>
      <c r="K5" s="9">
        <v>14</v>
      </c>
      <c r="L5" s="9">
        <v>12</v>
      </c>
      <c r="M5" s="9">
        <v>13</v>
      </c>
      <c r="N5" s="9">
        <v>2</v>
      </c>
      <c r="O5" s="9">
        <v>8</v>
      </c>
      <c r="P5" s="9">
        <v>5</v>
      </c>
      <c r="Q5" s="9">
        <v>9</v>
      </c>
      <c r="R5" s="9">
        <v>15</v>
      </c>
      <c r="S5" s="9">
        <v>16</v>
      </c>
      <c r="T5" s="9">
        <v>18</v>
      </c>
      <c r="U5" s="9">
        <v>17</v>
      </c>
    </row>
    <row r="6" spans="2:21" s="19" customFormat="1" ht="75" x14ac:dyDescent="0.4">
      <c r="B6" s="48"/>
      <c r="C6" s="48"/>
      <c r="D6" s="49" t="s">
        <v>141</v>
      </c>
      <c r="E6" s="49" t="s">
        <v>60</v>
      </c>
      <c r="F6" s="58" t="s">
        <v>140</v>
      </c>
      <c r="G6" s="58" t="s">
        <v>137</v>
      </c>
      <c r="H6" s="58" t="s">
        <v>143</v>
      </c>
      <c r="I6" s="58" t="s">
        <v>68</v>
      </c>
      <c r="J6" s="58" t="s">
        <v>138</v>
      </c>
      <c r="K6" s="58" t="s">
        <v>145</v>
      </c>
      <c r="L6" s="58" t="s">
        <v>69</v>
      </c>
      <c r="M6" s="49" t="s">
        <v>144</v>
      </c>
      <c r="N6" s="49" t="s">
        <v>59</v>
      </c>
      <c r="O6" s="49" t="s">
        <v>142</v>
      </c>
      <c r="P6" s="49" t="s">
        <v>139</v>
      </c>
      <c r="Q6" s="49" t="s">
        <v>66</v>
      </c>
      <c r="R6" s="49" t="s">
        <v>146</v>
      </c>
      <c r="S6" s="49" t="s">
        <v>167</v>
      </c>
      <c r="T6" s="49" t="s">
        <v>75</v>
      </c>
      <c r="U6" s="49" t="s">
        <v>148</v>
      </c>
    </row>
    <row r="7" spans="2:21" x14ac:dyDescent="0.4">
      <c r="B7" s="13">
        <v>7</v>
      </c>
      <c r="C7" s="14" t="s">
        <v>64</v>
      </c>
      <c r="D7" s="26">
        <v>0</v>
      </c>
      <c r="E7" s="26">
        <v>65</v>
      </c>
      <c r="F7" s="26">
        <v>2007</v>
      </c>
      <c r="G7" s="26">
        <v>0</v>
      </c>
      <c r="H7" s="26">
        <v>0</v>
      </c>
      <c r="I7" s="26">
        <v>91</v>
      </c>
      <c r="J7" s="26">
        <v>96</v>
      </c>
      <c r="K7" s="26">
        <v>302</v>
      </c>
      <c r="L7" s="26">
        <v>81</v>
      </c>
      <c r="M7" s="26">
        <v>187</v>
      </c>
      <c r="N7" s="26">
        <v>76</v>
      </c>
      <c r="O7" s="26">
        <v>0</v>
      </c>
      <c r="P7" s="26">
        <v>0</v>
      </c>
      <c r="Q7" s="26">
        <v>869</v>
      </c>
      <c r="R7" s="26">
        <v>59</v>
      </c>
      <c r="S7" s="26">
        <v>4920</v>
      </c>
      <c r="T7" s="26">
        <v>18650</v>
      </c>
      <c r="U7" s="26">
        <v>1987</v>
      </c>
    </row>
    <row r="8" spans="2:21" x14ac:dyDescent="0.4">
      <c r="B8" s="6">
        <v>3</v>
      </c>
      <c r="C8" s="5" t="s">
        <v>60</v>
      </c>
      <c r="D8" s="7">
        <v>307.79106807332721</v>
      </c>
      <c r="E8" s="7">
        <v>128447.81196353759</v>
      </c>
      <c r="F8" s="7">
        <v>832.09515403062767</v>
      </c>
      <c r="G8" s="7">
        <v>37412.225121936179</v>
      </c>
      <c r="H8" s="7">
        <v>771.79299244206607</v>
      </c>
      <c r="I8" s="7">
        <v>2777.4550856230508</v>
      </c>
      <c r="J8" s="7">
        <v>5868.2901675466401</v>
      </c>
      <c r="K8" s="7">
        <v>0</v>
      </c>
      <c r="L8" s="7">
        <v>2294.5937569973357</v>
      </c>
      <c r="M8" s="7">
        <v>364.71574185550685</v>
      </c>
      <c r="N8" s="7">
        <v>1750.8068978721608</v>
      </c>
      <c r="O8" s="7">
        <v>93.316712801757575</v>
      </c>
      <c r="P8" s="7">
        <v>254.35729978290004</v>
      </c>
      <c r="Q8" s="7">
        <v>36177.220117928431</v>
      </c>
      <c r="R8" s="7">
        <v>784.71709507939238</v>
      </c>
      <c r="S8" s="7">
        <v>15968.804486732239</v>
      </c>
      <c r="T8" s="7">
        <v>144539.50687158652</v>
      </c>
      <c r="U8" s="7">
        <v>3965.3141296693525</v>
      </c>
    </row>
    <row r="9" spans="2:21" x14ac:dyDescent="0.4">
      <c r="B9" s="6">
        <v>6</v>
      </c>
      <c r="C9" s="5" t="s">
        <v>63</v>
      </c>
      <c r="D9" s="7">
        <v>36540</v>
      </c>
      <c r="E9" s="7">
        <v>10490</v>
      </c>
      <c r="F9" s="7">
        <v>84983</v>
      </c>
      <c r="G9" s="7">
        <v>1500</v>
      </c>
      <c r="H9" s="7">
        <v>7531</v>
      </c>
      <c r="I9" s="7">
        <v>761</v>
      </c>
      <c r="J9" s="7">
        <v>2507</v>
      </c>
      <c r="K9" s="7">
        <v>2484</v>
      </c>
      <c r="L9" s="7">
        <v>3630</v>
      </c>
      <c r="M9" s="7">
        <v>2775</v>
      </c>
      <c r="N9" s="7">
        <v>0</v>
      </c>
      <c r="O9" s="7">
        <v>274</v>
      </c>
      <c r="P9" s="7">
        <v>350</v>
      </c>
      <c r="Q9" s="7">
        <v>27104</v>
      </c>
      <c r="R9" s="7">
        <v>163</v>
      </c>
      <c r="S9" s="7">
        <v>14500</v>
      </c>
      <c r="T9" s="7">
        <v>1815</v>
      </c>
      <c r="U9" s="7">
        <v>2314</v>
      </c>
    </row>
    <row r="10" spans="2:21" x14ac:dyDescent="0.4">
      <c r="B10" s="6">
        <v>1</v>
      </c>
      <c r="C10" s="5" t="s">
        <v>58</v>
      </c>
      <c r="D10" s="7">
        <v>233</v>
      </c>
      <c r="E10" s="7">
        <v>249303</v>
      </c>
      <c r="F10" s="7">
        <v>14773</v>
      </c>
      <c r="G10" s="7">
        <v>55291</v>
      </c>
      <c r="H10" s="7">
        <v>1142</v>
      </c>
      <c r="I10" s="7">
        <v>2163</v>
      </c>
      <c r="J10" s="7">
        <v>277653</v>
      </c>
      <c r="K10" s="7">
        <v>11562</v>
      </c>
      <c r="L10" s="7">
        <v>0</v>
      </c>
      <c r="M10" s="7">
        <v>2690</v>
      </c>
      <c r="N10" s="7">
        <v>7581</v>
      </c>
      <c r="O10" s="7">
        <v>44124</v>
      </c>
      <c r="P10" s="7">
        <v>86470</v>
      </c>
      <c r="Q10" s="7">
        <v>7992</v>
      </c>
      <c r="R10" s="7">
        <v>512</v>
      </c>
      <c r="S10" s="7">
        <v>3326</v>
      </c>
      <c r="T10" s="7">
        <v>63501</v>
      </c>
      <c r="U10" s="7">
        <v>1666</v>
      </c>
    </row>
    <row r="11" spans="2:21" x14ac:dyDescent="0.4">
      <c r="B11" s="6">
        <v>10</v>
      </c>
      <c r="C11" s="5" t="s">
        <v>67</v>
      </c>
      <c r="D11" s="7">
        <v>7.0917401420722825</v>
      </c>
      <c r="E11" s="7">
        <v>6331.4574156344415</v>
      </c>
      <c r="F11" s="7">
        <v>149.19604547091868</v>
      </c>
      <c r="G11" s="7">
        <v>1642.0856717280053</v>
      </c>
      <c r="H11" s="7">
        <v>11909.214250713119</v>
      </c>
      <c r="I11" s="7">
        <v>11382.850577472878</v>
      </c>
      <c r="J11" s="7">
        <v>73.77640003504753</v>
      </c>
      <c r="K11" s="7">
        <v>64852</v>
      </c>
      <c r="L11" s="7">
        <v>6140.6635989265069</v>
      </c>
      <c r="M11" s="7">
        <v>83.082102072671688</v>
      </c>
      <c r="N11" s="7">
        <v>511.54301596933993</v>
      </c>
      <c r="O11" s="7">
        <v>38.017776883561091</v>
      </c>
      <c r="P11" s="7">
        <v>633.07888938287147</v>
      </c>
      <c r="Q11" s="7">
        <v>4357.9171872414026</v>
      </c>
      <c r="R11" s="7">
        <v>625.24245099025484</v>
      </c>
      <c r="S11" s="7">
        <v>4.9527539890898353</v>
      </c>
      <c r="T11" s="7">
        <v>3686.9197573932429</v>
      </c>
      <c r="U11" s="7">
        <v>1207.1889094053927</v>
      </c>
    </row>
    <row r="12" spans="2:21" x14ac:dyDescent="0.4">
      <c r="B12" s="6">
        <v>11</v>
      </c>
      <c r="C12" s="5" t="s">
        <v>68</v>
      </c>
      <c r="D12" s="7">
        <v>631</v>
      </c>
      <c r="E12" s="7">
        <v>10074</v>
      </c>
      <c r="F12" s="7">
        <v>2387</v>
      </c>
      <c r="G12" s="7">
        <v>3802</v>
      </c>
      <c r="H12" s="7">
        <v>3693</v>
      </c>
      <c r="I12" s="7">
        <v>704567</v>
      </c>
      <c r="J12" s="7">
        <v>801</v>
      </c>
      <c r="K12" s="7">
        <v>105473</v>
      </c>
      <c r="L12" s="7">
        <v>197175</v>
      </c>
      <c r="M12" s="7">
        <v>2419</v>
      </c>
      <c r="N12" s="7">
        <v>15229</v>
      </c>
      <c r="O12" s="7">
        <v>5</v>
      </c>
      <c r="P12" s="7">
        <v>1122</v>
      </c>
      <c r="Q12" s="7">
        <v>17172</v>
      </c>
      <c r="R12" s="7">
        <v>6762</v>
      </c>
      <c r="S12" s="7">
        <v>8624</v>
      </c>
      <c r="T12" s="7">
        <v>3611</v>
      </c>
      <c r="U12" s="7">
        <v>21858</v>
      </c>
    </row>
    <row r="13" spans="2:21" x14ac:dyDescent="0.4">
      <c r="B13" s="6">
        <v>4</v>
      </c>
      <c r="C13" s="5" t="s">
        <v>61</v>
      </c>
      <c r="D13" s="7">
        <v>452.10425016144575</v>
      </c>
      <c r="E13" s="7">
        <v>4129.5197904936831</v>
      </c>
      <c r="F13" s="7">
        <v>3270.2227789442259</v>
      </c>
      <c r="G13" s="7">
        <v>22231.097354236368</v>
      </c>
      <c r="H13" s="7">
        <v>1092.2434667194543</v>
      </c>
      <c r="I13" s="7">
        <v>3652.9665653100897</v>
      </c>
      <c r="J13" s="7">
        <v>505492.88227276708</v>
      </c>
      <c r="K13" s="7">
        <v>1345</v>
      </c>
      <c r="L13" s="7">
        <v>3618.7540896892128</v>
      </c>
      <c r="M13" s="7">
        <v>3590.093297809854</v>
      </c>
      <c r="N13" s="7">
        <v>474.6170636015226</v>
      </c>
      <c r="O13" s="7">
        <v>20336.020201004048</v>
      </c>
      <c r="P13" s="7">
        <v>517.0896470259903</v>
      </c>
      <c r="Q13" s="7">
        <v>2134.042258228867</v>
      </c>
      <c r="R13" s="7">
        <v>294.27551248892598</v>
      </c>
      <c r="S13" s="7">
        <v>5.6281295330566312</v>
      </c>
      <c r="T13" s="7">
        <v>6595.0451788559576</v>
      </c>
      <c r="U13" s="7">
        <v>9794.3510334152197</v>
      </c>
    </row>
    <row r="14" spans="2:21" x14ac:dyDescent="0.4">
      <c r="B14" s="6">
        <v>14</v>
      </c>
      <c r="C14" s="5" t="s">
        <v>71</v>
      </c>
      <c r="D14" s="7">
        <v>2492</v>
      </c>
      <c r="E14" s="7">
        <v>2632</v>
      </c>
      <c r="F14" s="7">
        <v>1286</v>
      </c>
      <c r="G14" s="7">
        <v>14044</v>
      </c>
      <c r="H14" s="7">
        <v>221</v>
      </c>
      <c r="I14" s="7">
        <v>4449</v>
      </c>
      <c r="J14" s="7">
        <v>4329</v>
      </c>
      <c r="K14" s="7">
        <v>1500</v>
      </c>
      <c r="L14" s="7">
        <v>2510</v>
      </c>
      <c r="M14" s="7">
        <v>30</v>
      </c>
      <c r="N14" s="7">
        <v>4661</v>
      </c>
      <c r="O14" s="7">
        <v>73</v>
      </c>
      <c r="P14" s="7">
        <v>187</v>
      </c>
      <c r="Q14" s="7">
        <v>4688</v>
      </c>
      <c r="R14" s="7">
        <v>3919</v>
      </c>
      <c r="S14" s="7">
        <v>22520</v>
      </c>
      <c r="T14" s="7">
        <v>17702</v>
      </c>
      <c r="U14" s="7">
        <v>13095</v>
      </c>
    </row>
    <row r="15" spans="2:21" x14ac:dyDescent="0.4">
      <c r="B15" s="6">
        <v>12</v>
      </c>
      <c r="C15" s="5" t="s">
        <v>69</v>
      </c>
      <c r="D15" s="7">
        <v>545</v>
      </c>
      <c r="E15" s="7">
        <v>79</v>
      </c>
      <c r="F15" s="7">
        <v>70</v>
      </c>
      <c r="G15" s="7">
        <v>4238</v>
      </c>
      <c r="H15" s="7">
        <v>39</v>
      </c>
      <c r="I15" s="7">
        <v>4781</v>
      </c>
      <c r="J15" s="7">
        <v>5268</v>
      </c>
      <c r="K15" s="7">
        <v>9501</v>
      </c>
      <c r="L15" s="7">
        <v>92974</v>
      </c>
      <c r="M15" s="7">
        <v>2</v>
      </c>
      <c r="N15" s="7">
        <v>2935</v>
      </c>
      <c r="O15" s="7">
        <v>17</v>
      </c>
      <c r="P15" s="7">
        <v>52</v>
      </c>
      <c r="Q15" s="7">
        <v>248</v>
      </c>
      <c r="R15" s="7">
        <v>1039</v>
      </c>
      <c r="S15" s="7">
        <v>2384</v>
      </c>
      <c r="T15" s="7">
        <v>33762</v>
      </c>
      <c r="U15" s="7">
        <v>18659</v>
      </c>
    </row>
    <row r="16" spans="2:21" x14ac:dyDescent="0.4">
      <c r="B16" s="6">
        <v>13</v>
      </c>
      <c r="C16" s="5" t="s">
        <v>70</v>
      </c>
      <c r="D16" s="7">
        <v>1.3927821569155583</v>
      </c>
      <c r="E16" s="7">
        <v>351.94440099560933</v>
      </c>
      <c r="F16" s="7">
        <v>2.9763266948561271</v>
      </c>
      <c r="G16" s="7">
        <v>0.30065259789779764</v>
      </c>
      <c r="H16" s="7">
        <v>3.2527153719094088</v>
      </c>
      <c r="I16" s="7">
        <v>99.913312542795296</v>
      </c>
      <c r="J16" s="7">
        <v>1823.7871641684487</v>
      </c>
      <c r="K16" s="7">
        <v>6921</v>
      </c>
      <c r="L16" s="7">
        <v>1545.0746382478833</v>
      </c>
      <c r="M16" s="7">
        <v>3268.2464587396521</v>
      </c>
      <c r="N16" s="7">
        <v>8.2439697163422068</v>
      </c>
      <c r="O16" s="7">
        <v>241.26988541406379</v>
      </c>
      <c r="P16" s="7">
        <v>108.19768426723088</v>
      </c>
      <c r="Q16" s="7">
        <v>27.924569937660838</v>
      </c>
      <c r="R16" s="7">
        <v>3.6808468520507676</v>
      </c>
      <c r="S16" s="7">
        <v>75.191810561636601</v>
      </c>
      <c r="T16" s="7">
        <v>3819.963589515598</v>
      </c>
      <c r="U16" s="7">
        <v>129.0498064273267</v>
      </c>
    </row>
    <row r="17" spans="2:21" x14ac:dyDescent="0.4">
      <c r="B17" s="6">
        <v>2</v>
      </c>
      <c r="C17" s="5" t="s">
        <v>59</v>
      </c>
      <c r="D17" s="7">
        <v>126</v>
      </c>
      <c r="E17" s="7">
        <v>7394</v>
      </c>
      <c r="F17" s="7">
        <v>7545</v>
      </c>
      <c r="G17" s="7">
        <v>4014</v>
      </c>
      <c r="H17" s="7">
        <v>27592</v>
      </c>
      <c r="I17" s="7">
        <v>66177</v>
      </c>
      <c r="J17" s="7">
        <v>7179</v>
      </c>
      <c r="K17" s="7">
        <v>14201</v>
      </c>
      <c r="L17" s="7">
        <v>3545</v>
      </c>
      <c r="M17" s="7">
        <v>961</v>
      </c>
      <c r="N17" s="7">
        <v>4332</v>
      </c>
      <c r="O17" s="7">
        <v>1322</v>
      </c>
      <c r="P17" s="7">
        <v>425</v>
      </c>
      <c r="Q17" s="7">
        <v>100120</v>
      </c>
      <c r="R17" s="7">
        <v>43093</v>
      </c>
      <c r="S17" s="7">
        <v>518</v>
      </c>
      <c r="T17" s="7">
        <v>3195</v>
      </c>
      <c r="U17" s="7">
        <v>31470</v>
      </c>
    </row>
    <row r="18" spans="2:21" x14ac:dyDescent="0.4">
      <c r="B18" s="6">
        <v>8</v>
      </c>
      <c r="C18" s="5" t="s">
        <v>65</v>
      </c>
      <c r="D18" s="7">
        <v>284.01668002583131</v>
      </c>
      <c r="E18" s="7">
        <v>806.08316647898937</v>
      </c>
      <c r="F18" s="7">
        <v>962.03564463107614</v>
      </c>
      <c r="G18" s="7">
        <v>8809.0155766778189</v>
      </c>
      <c r="H18" s="7">
        <v>717.03895467511268</v>
      </c>
      <c r="I18" s="7">
        <v>1178.1546504496143</v>
      </c>
      <c r="J18" s="7">
        <v>3607.141163642736</v>
      </c>
      <c r="K18" s="7">
        <v>2251</v>
      </c>
      <c r="L18" s="7">
        <v>11370.120654350274</v>
      </c>
      <c r="M18" s="7">
        <v>605.01492764957663</v>
      </c>
      <c r="N18" s="7">
        <v>2516.0987301762434</v>
      </c>
      <c r="O18" s="7">
        <v>16514.003232160649</v>
      </c>
      <c r="P18" s="7">
        <v>24.014343524158456</v>
      </c>
      <c r="Q18" s="7">
        <v>2651.1667613166187</v>
      </c>
      <c r="R18" s="7">
        <v>373.04408199822814</v>
      </c>
      <c r="S18" s="7">
        <v>5971.900500725289</v>
      </c>
      <c r="T18" s="7">
        <v>3010.1672286169533</v>
      </c>
      <c r="U18" s="7">
        <v>7962.2161653464354</v>
      </c>
    </row>
    <row r="19" spans="2:21" x14ac:dyDescent="0.4">
      <c r="B19" s="6">
        <v>5</v>
      </c>
      <c r="C19" s="5" t="s">
        <v>62</v>
      </c>
      <c r="D19" s="7">
        <v>6.2919004520481705</v>
      </c>
      <c r="E19" s="7">
        <v>3591.4554133823135</v>
      </c>
      <c r="F19" s="7">
        <v>1124.6237810438322</v>
      </c>
      <c r="G19" s="7">
        <v>2202.2725918618348</v>
      </c>
      <c r="H19" s="7">
        <v>2932.6817068144719</v>
      </c>
      <c r="I19" s="7">
        <v>2667.7063828682503</v>
      </c>
      <c r="J19" s="7">
        <v>1140.4703637478785</v>
      </c>
      <c r="K19" s="7">
        <v>76267</v>
      </c>
      <c r="L19" s="7">
        <v>10808.111451129796</v>
      </c>
      <c r="M19" s="7">
        <v>1610.2612338675917</v>
      </c>
      <c r="N19" s="7">
        <v>2229.7277780842633</v>
      </c>
      <c r="O19" s="7">
        <v>170.05656281133074</v>
      </c>
      <c r="P19" s="7">
        <v>24114.251011672772</v>
      </c>
      <c r="Q19" s="7">
        <v>1170.9183230408271</v>
      </c>
      <c r="R19" s="7">
        <v>2438.7714349689927</v>
      </c>
      <c r="S19" s="7">
        <v>4254.7587626925588</v>
      </c>
      <c r="T19" s="7">
        <v>1873.9265007966821</v>
      </c>
      <c r="U19" s="7">
        <v>5730.782893562613</v>
      </c>
    </row>
    <row r="20" spans="2:21" x14ac:dyDescent="0.4">
      <c r="B20" s="6">
        <v>9</v>
      </c>
      <c r="C20" s="5" t="s">
        <v>66</v>
      </c>
      <c r="D20" s="7">
        <v>3458</v>
      </c>
      <c r="E20" s="7">
        <v>8979</v>
      </c>
      <c r="F20" s="7">
        <v>6448</v>
      </c>
      <c r="G20" s="7">
        <v>79646</v>
      </c>
      <c r="H20" s="7">
        <v>7140</v>
      </c>
      <c r="I20" s="7">
        <v>56317</v>
      </c>
      <c r="J20" s="7">
        <v>99825</v>
      </c>
      <c r="K20" s="7">
        <v>12575</v>
      </c>
      <c r="L20" s="7">
        <v>9941</v>
      </c>
      <c r="M20" s="7">
        <v>9173</v>
      </c>
      <c r="N20" s="7">
        <v>6471</v>
      </c>
      <c r="O20" s="7">
        <v>12989</v>
      </c>
      <c r="P20" s="7">
        <v>2420</v>
      </c>
      <c r="Q20" s="7">
        <v>143242</v>
      </c>
      <c r="R20" s="7">
        <v>4818</v>
      </c>
      <c r="S20" s="7">
        <v>539</v>
      </c>
      <c r="T20" s="7">
        <v>29599</v>
      </c>
      <c r="U20" s="7">
        <v>38745</v>
      </c>
    </row>
    <row r="21" spans="2:21" x14ac:dyDescent="0.4">
      <c r="B21" s="6">
        <v>15</v>
      </c>
      <c r="C21" s="5" t="s">
        <v>72</v>
      </c>
      <c r="D21" s="7">
        <v>711</v>
      </c>
      <c r="E21" s="7">
        <v>5757</v>
      </c>
      <c r="F21" s="7">
        <v>3417</v>
      </c>
      <c r="G21" s="7">
        <v>2136</v>
      </c>
      <c r="H21" s="7">
        <v>3216</v>
      </c>
      <c r="I21" s="7">
        <v>13209</v>
      </c>
      <c r="J21" s="7">
        <v>5203</v>
      </c>
      <c r="K21" s="7">
        <v>145</v>
      </c>
      <c r="L21" s="7">
        <v>4173</v>
      </c>
      <c r="M21" s="7">
        <v>332</v>
      </c>
      <c r="N21" s="7">
        <v>8035</v>
      </c>
      <c r="O21" s="7">
        <v>495</v>
      </c>
      <c r="P21" s="7">
        <v>2332</v>
      </c>
      <c r="Q21" s="7">
        <v>27069</v>
      </c>
      <c r="R21" s="7">
        <v>2457</v>
      </c>
      <c r="S21" s="7">
        <v>1430</v>
      </c>
      <c r="T21" s="7">
        <v>10310</v>
      </c>
      <c r="U21" s="7">
        <v>6727</v>
      </c>
    </row>
    <row r="22" spans="2:21" x14ac:dyDescent="0.4">
      <c r="B22" s="6">
        <v>16</v>
      </c>
      <c r="C22" s="5" t="s">
        <v>168</v>
      </c>
      <c r="D22" s="7">
        <v>3631.7191589892036</v>
      </c>
      <c r="E22" s="7">
        <v>17264.333581045779</v>
      </c>
      <c r="F22" s="7">
        <v>5405.0021872251773</v>
      </c>
      <c r="G22" s="7">
        <v>29142.480926682525</v>
      </c>
      <c r="H22" s="7">
        <v>3793.7168841452135</v>
      </c>
      <c r="I22" s="7">
        <v>14845.556467079665</v>
      </c>
      <c r="J22" s="7">
        <v>27421.42089806038</v>
      </c>
      <c r="K22" s="7">
        <v>35069</v>
      </c>
      <c r="L22" s="7">
        <v>22330.404344595056</v>
      </c>
      <c r="M22" s="7">
        <v>1827.7525547374194</v>
      </c>
      <c r="N22" s="7">
        <v>4038.7999402894015</v>
      </c>
      <c r="O22" s="7">
        <v>4749.6272922866237</v>
      </c>
      <c r="P22" s="7">
        <v>3392.0970199868248</v>
      </c>
      <c r="Q22" s="7">
        <v>17297.147887575327</v>
      </c>
      <c r="R22" s="7">
        <v>3130.4710225115446</v>
      </c>
      <c r="S22" s="7">
        <v>44660.586938955646</v>
      </c>
      <c r="T22" s="7">
        <v>60856.672315375807</v>
      </c>
      <c r="U22" s="7">
        <v>16319.591560036735</v>
      </c>
    </row>
    <row r="23" spans="2:21" x14ac:dyDescent="0.4">
      <c r="B23" s="6">
        <v>18</v>
      </c>
      <c r="C23" s="5" t="s">
        <v>75</v>
      </c>
      <c r="D23" s="7">
        <v>7369.8602577291149</v>
      </c>
      <c r="E23" s="7">
        <v>8398.5429348408106</v>
      </c>
      <c r="F23" s="7">
        <v>2819.5799748826071</v>
      </c>
      <c r="G23" s="7">
        <v>1617.2235869843876</v>
      </c>
      <c r="H23" s="7">
        <v>1488.4899871167895</v>
      </c>
      <c r="I23" s="7">
        <v>12525.168179443328</v>
      </c>
      <c r="J23" s="7">
        <v>13639.338757046013</v>
      </c>
      <c r="K23" s="7">
        <v>47624</v>
      </c>
      <c r="L23" s="7">
        <v>7100.3277008499026</v>
      </c>
      <c r="M23" s="7">
        <v>1158.6726041933716</v>
      </c>
      <c r="N23" s="7">
        <v>3854.3355021693769</v>
      </c>
      <c r="O23" s="7">
        <v>310.32389429926042</v>
      </c>
      <c r="P23" s="7">
        <v>579.27671968145694</v>
      </c>
      <c r="Q23" s="7">
        <v>18227.309518323691</v>
      </c>
      <c r="R23" s="7">
        <v>2477.742751165817</v>
      </c>
      <c r="S23" s="7">
        <v>73683.126583223275</v>
      </c>
      <c r="T23" s="7">
        <v>14425.826225933222</v>
      </c>
      <c r="U23" s="7">
        <v>21900.770328375838</v>
      </c>
    </row>
    <row r="24" spans="2:21" ht="19.5" thickBot="1" x14ac:dyDescent="0.45">
      <c r="B24" s="11">
        <v>17</v>
      </c>
      <c r="C24" s="12" t="s">
        <v>73</v>
      </c>
      <c r="D24" s="21">
        <v>3068.732162270041</v>
      </c>
      <c r="E24" s="21">
        <v>15350.851333590781</v>
      </c>
      <c r="F24" s="21">
        <v>7957.2681070766794</v>
      </c>
      <c r="G24" s="21">
        <v>8175.2985172949802</v>
      </c>
      <c r="H24" s="21">
        <v>6302.5690420018627</v>
      </c>
      <c r="I24" s="21">
        <v>16575.228779210327</v>
      </c>
      <c r="J24" s="21">
        <v>9782.8928129857559</v>
      </c>
      <c r="K24" s="21">
        <v>25016</v>
      </c>
      <c r="L24" s="21">
        <v>9972.9497652140326</v>
      </c>
      <c r="M24" s="21">
        <v>1147.1610790743559</v>
      </c>
      <c r="N24" s="21">
        <v>6885.8271021213486</v>
      </c>
      <c r="O24" s="21">
        <v>2708.3644423387082</v>
      </c>
      <c r="P24" s="21">
        <v>8343.6373846757942</v>
      </c>
      <c r="Q24" s="21">
        <v>19567.353376407176</v>
      </c>
      <c r="R24" s="21">
        <v>6493.0548039447931</v>
      </c>
      <c r="S24" s="21">
        <v>60232.050033587206</v>
      </c>
      <c r="T24" s="21">
        <v>24572.972331926023</v>
      </c>
      <c r="U24" s="21">
        <v>21414.735173761088</v>
      </c>
    </row>
    <row r="25" spans="2:21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2:U25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21" width="11.125" customWidth="1"/>
  </cols>
  <sheetData>
    <row r="2" spans="2:21" x14ac:dyDescent="0.4">
      <c r="B2" t="s">
        <v>189</v>
      </c>
    </row>
    <row r="3" spans="2:21" x14ac:dyDescent="0.4">
      <c r="B3" t="s">
        <v>81</v>
      </c>
    </row>
    <row r="4" spans="2:21" ht="19.5" thickBot="1" x14ac:dyDescent="0.45"/>
    <row r="5" spans="2:21" ht="19.5" thickTop="1" x14ac:dyDescent="0.4">
      <c r="B5" s="10"/>
      <c r="C5" s="10"/>
      <c r="D5" s="9">
        <v>4</v>
      </c>
      <c r="E5" s="9">
        <v>3</v>
      </c>
      <c r="F5" s="9">
        <v>6</v>
      </c>
      <c r="G5" s="9">
        <v>1</v>
      </c>
      <c r="H5" s="9">
        <v>14</v>
      </c>
      <c r="I5" s="9">
        <v>2</v>
      </c>
      <c r="J5" s="9">
        <v>12</v>
      </c>
      <c r="K5" s="9">
        <v>5</v>
      </c>
      <c r="L5" s="9">
        <v>8</v>
      </c>
      <c r="M5" s="9">
        <v>11</v>
      </c>
      <c r="N5" s="9">
        <v>10</v>
      </c>
      <c r="O5" s="9">
        <v>7</v>
      </c>
      <c r="P5" s="9">
        <v>13</v>
      </c>
      <c r="Q5" s="9">
        <v>9</v>
      </c>
      <c r="R5" s="9">
        <v>16</v>
      </c>
      <c r="S5" s="9">
        <v>18</v>
      </c>
      <c r="T5" s="9">
        <v>17</v>
      </c>
      <c r="U5" s="9">
        <v>15</v>
      </c>
    </row>
    <row r="6" spans="2:21" s="19" customFormat="1" ht="75" x14ac:dyDescent="0.4">
      <c r="B6" s="48"/>
      <c r="C6" s="48"/>
      <c r="D6" s="49" t="s">
        <v>138</v>
      </c>
      <c r="E6" s="49" t="s">
        <v>60</v>
      </c>
      <c r="F6" s="58" t="s">
        <v>140</v>
      </c>
      <c r="G6" s="58" t="s">
        <v>137</v>
      </c>
      <c r="H6" s="58" t="s">
        <v>145</v>
      </c>
      <c r="I6" s="58" t="s">
        <v>59</v>
      </c>
      <c r="J6" s="58" t="s">
        <v>69</v>
      </c>
      <c r="K6" s="58" t="s">
        <v>139</v>
      </c>
      <c r="L6" s="58" t="s">
        <v>142</v>
      </c>
      <c r="M6" s="49" t="s">
        <v>68</v>
      </c>
      <c r="N6" s="49" t="s">
        <v>143</v>
      </c>
      <c r="O6" s="49" t="s">
        <v>141</v>
      </c>
      <c r="P6" s="49" t="s">
        <v>144</v>
      </c>
      <c r="Q6" s="49" t="s">
        <v>66</v>
      </c>
      <c r="R6" s="49" t="s">
        <v>167</v>
      </c>
      <c r="S6" s="49" t="s">
        <v>75</v>
      </c>
      <c r="T6" s="49" t="s">
        <v>148</v>
      </c>
      <c r="U6" s="49" t="s">
        <v>146</v>
      </c>
    </row>
    <row r="7" spans="2:21" x14ac:dyDescent="0.4">
      <c r="B7" s="13">
        <v>4</v>
      </c>
      <c r="C7" s="14" t="s">
        <v>61</v>
      </c>
      <c r="D7" s="26">
        <v>934808.65271420998</v>
      </c>
      <c r="E7" s="26">
        <v>3490.6976446755798</v>
      </c>
      <c r="F7" s="26">
        <v>3437.8466152450401</v>
      </c>
      <c r="G7" s="26">
        <v>46466.339302520275</v>
      </c>
      <c r="H7" s="26">
        <v>35226.82750330188</v>
      </c>
      <c r="I7" s="26">
        <v>1243.0397355781997</v>
      </c>
      <c r="J7" s="26">
        <v>20059.891604460961</v>
      </c>
      <c r="K7" s="26">
        <v>7011.7013086642091</v>
      </c>
      <c r="L7" s="26">
        <v>42423.205475985225</v>
      </c>
      <c r="M7" s="26">
        <v>3202.4325709721265</v>
      </c>
      <c r="N7" s="26">
        <v>2867.5567409821024</v>
      </c>
      <c r="O7" s="26">
        <v>1881.8754786176946</v>
      </c>
      <c r="P7" s="26">
        <v>2905.8436901551349</v>
      </c>
      <c r="Q7" s="26">
        <v>4049.6565149062085</v>
      </c>
      <c r="R7" s="26">
        <v>10672.787902171618</v>
      </c>
      <c r="S7" s="26">
        <v>10197.775560077325</v>
      </c>
      <c r="T7" s="26">
        <v>9382.8138314158496</v>
      </c>
      <c r="U7" s="26">
        <v>899.55246350416508</v>
      </c>
    </row>
    <row r="8" spans="2:21" x14ac:dyDescent="0.4">
      <c r="B8" s="6">
        <v>3</v>
      </c>
      <c r="C8" s="5" t="s">
        <v>60</v>
      </c>
      <c r="D8" s="7">
        <v>8234.8143703373971</v>
      </c>
      <c r="E8" s="7">
        <v>525609.22579231067</v>
      </c>
      <c r="F8" s="7">
        <v>1184.4469659394804</v>
      </c>
      <c r="G8" s="7">
        <v>128729.05690537012</v>
      </c>
      <c r="H8" s="7">
        <v>5410.2089953575924</v>
      </c>
      <c r="I8" s="7">
        <v>1122.8286489338504</v>
      </c>
      <c r="J8" s="7">
        <v>7330.3982539845738</v>
      </c>
      <c r="K8" s="7">
        <v>1273.125516748936</v>
      </c>
      <c r="L8" s="7">
        <v>18871.535055321368</v>
      </c>
      <c r="M8" s="7">
        <v>3037.1919814800799</v>
      </c>
      <c r="N8" s="7">
        <v>1014.7477677688761</v>
      </c>
      <c r="O8" s="7">
        <v>1529.7538608588172</v>
      </c>
      <c r="P8" s="7">
        <v>2261.4909417117369</v>
      </c>
      <c r="Q8" s="7">
        <v>23149.124167750346</v>
      </c>
      <c r="R8" s="7">
        <v>25319.692732241856</v>
      </c>
      <c r="S8" s="7">
        <v>247485.12548285449</v>
      </c>
      <c r="T8" s="7">
        <v>3176.6528543070226</v>
      </c>
      <c r="U8" s="7">
        <v>1257.8259803118515</v>
      </c>
    </row>
    <row r="9" spans="2:21" x14ac:dyDescent="0.4">
      <c r="B9" s="6">
        <v>6</v>
      </c>
      <c r="C9" s="5" t="s">
        <v>63</v>
      </c>
      <c r="D9" s="7">
        <v>2283.6106534734454</v>
      </c>
      <c r="E9" s="7">
        <v>27651.55026149558</v>
      </c>
      <c r="F9" s="7">
        <v>253858.82613848589</v>
      </c>
      <c r="G9" s="7">
        <v>3786.905558800634</v>
      </c>
      <c r="H9" s="7">
        <v>10561.915898863519</v>
      </c>
      <c r="I9" s="7">
        <v>19.491199309457336</v>
      </c>
      <c r="J9" s="7">
        <v>17203.092261787075</v>
      </c>
      <c r="K9" s="7">
        <v>2525.0481278407774</v>
      </c>
      <c r="L9" s="7">
        <v>1771.026043355504</v>
      </c>
      <c r="M9" s="7">
        <v>91.722661029645195</v>
      </c>
      <c r="N9" s="7">
        <v>13781.799751666758</v>
      </c>
      <c r="O9" s="7">
        <v>118604.45086605936</v>
      </c>
      <c r="P9" s="7">
        <v>12289.857906611787</v>
      </c>
      <c r="Q9" s="7">
        <v>70318.041372679509</v>
      </c>
      <c r="R9" s="7">
        <v>492.38345567342031</v>
      </c>
      <c r="S9" s="7">
        <v>8324.8670535904948</v>
      </c>
      <c r="T9" s="7">
        <v>835.14356440677386</v>
      </c>
      <c r="U9" s="7">
        <v>279.83462000381877</v>
      </c>
    </row>
    <row r="10" spans="2:21" x14ac:dyDescent="0.4">
      <c r="B10" s="6">
        <v>1</v>
      </c>
      <c r="C10" s="5" t="s">
        <v>58</v>
      </c>
      <c r="D10" s="7">
        <v>332089.9501073889</v>
      </c>
      <c r="E10" s="7">
        <v>1531841.3755119473</v>
      </c>
      <c r="F10" s="7">
        <v>45818.534214739331</v>
      </c>
      <c r="G10" s="7">
        <v>473646.86155252339</v>
      </c>
      <c r="H10" s="7">
        <v>26337.310614268881</v>
      </c>
      <c r="I10" s="7">
        <v>12112.513716513709</v>
      </c>
      <c r="J10" s="7">
        <v>6029.6737140733094</v>
      </c>
      <c r="K10" s="7">
        <v>339588.25646112702</v>
      </c>
      <c r="L10" s="7">
        <v>49964.082203048012</v>
      </c>
      <c r="M10" s="7">
        <v>1708.1298586263038</v>
      </c>
      <c r="N10" s="7">
        <v>1771.1905918081666</v>
      </c>
      <c r="O10" s="7">
        <v>121.47612306392153</v>
      </c>
      <c r="P10" s="7">
        <v>12715.865149852954</v>
      </c>
      <c r="Q10" s="7">
        <v>89081.223469411969</v>
      </c>
      <c r="R10" s="7">
        <v>1911.546460799389</v>
      </c>
      <c r="S10" s="7">
        <v>66579.30085832013</v>
      </c>
      <c r="T10" s="7">
        <v>253.24790504134558</v>
      </c>
      <c r="U10" s="7">
        <v>165.27592218289215</v>
      </c>
    </row>
    <row r="11" spans="2:21" x14ac:dyDescent="0.4">
      <c r="B11" s="6">
        <v>14</v>
      </c>
      <c r="C11" s="5" t="s">
        <v>71</v>
      </c>
      <c r="D11" s="7">
        <v>4180</v>
      </c>
      <c r="E11" s="7">
        <v>7091</v>
      </c>
      <c r="F11" s="7">
        <v>1312</v>
      </c>
      <c r="G11" s="7">
        <v>16962</v>
      </c>
      <c r="H11" s="7">
        <v>3046</v>
      </c>
      <c r="I11" s="7">
        <v>6491</v>
      </c>
      <c r="J11" s="7">
        <v>12536</v>
      </c>
      <c r="K11" s="7">
        <v>2461</v>
      </c>
      <c r="L11" s="7">
        <v>934</v>
      </c>
      <c r="M11" s="7">
        <v>9312</v>
      </c>
      <c r="N11" s="7">
        <v>4426</v>
      </c>
      <c r="O11" s="7">
        <v>876</v>
      </c>
      <c r="P11" s="7">
        <v>805</v>
      </c>
      <c r="Q11" s="7">
        <v>10111</v>
      </c>
      <c r="R11" s="7">
        <v>125190</v>
      </c>
      <c r="S11" s="7">
        <v>31466</v>
      </c>
      <c r="T11" s="7">
        <v>13991</v>
      </c>
      <c r="U11" s="7">
        <v>25653</v>
      </c>
    </row>
    <row r="12" spans="2:21" x14ac:dyDescent="0.4">
      <c r="B12" s="6">
        <v>2</v>
      </c>
      <c r="C12" s="5" t="s">
        <v>59</v>
      </c>
      <c r="D12" s="7">
        <v>6102</v>
      </c>
      <c r="E12" s="7">
        <v>6275</v>
      </c>
      <c r="F12" s="7">
        <v>14337</v>
      </c>
      <c r="G12" s="7">
        <v>240</v>
      </c>
      <c r="H12" s="7">
        <v>50073</v>
      </c>
      <c r="I12" s="7">
        <v>4559</v>
      </c>
      <c r="J12" s="7">
        <v>1833</v>
      </c>
      <c r="K12" s="7">
        <v>742</v>
      </c>
      <c r="L12" s="7">
        <v>1822</v>
      </c>
      <c r="M12" s="7">
        <v>181010</v>
      </c>
      <c r="N12" s="7">
        <v>69039</v>
      </c>
      <c r="O12" s="7">
        <v>0</v>
      </c>
      <c r="P12" s="7">
        <v>1599</v>
      </c>
      <c r="Q12" s="7">
        <v>312505</v>
      </c>
      <c r="R12" s="7">
        <v>378</v>
      </c>
      <c r="S12" s="7">
        <v>6258</v>
      </c>
      <c r="T12" s="7">
        <v>14538</v>
      </c>
      <c r="U12" s="7">
        <v>87888</v>
      </c>
    </row>
    <row r="13" spans="2:21" x14ac:dyDescent="0.4">
      <c r="B13" s="6">
        <v>12</v>
      </c>
      <c r="C13" s="5" t="s">
        <v>69</v>
      </c>
      <c r="D13" s="7">
        <v>13587.081315013767</v>
      </c>
      <c r="E13" s="7">
        <v>18782.978388907028</v>
      </c>
      <c r="F13" s="7">
        <v>2571.9085030973865</v>
      </c>
      <c r="G13" s="7">
        <v>31214.234699768727</v>
      </c>
      <c r="H13" s="7">
        <v>303189.18443092937</v>
      </c>
      <c r="I13" s="7">
        <v>12638.88221909138</v>
      </c>
      <c r="J13" s="7">
        <v>1215703.8553317643</v>
      </c>
      <c r="K13" s="7">
        <v>4458.6582875852582</v>
      </c>
      <c r="L13" s="7">
        <v>4092.9759891808958</v>
      </c>
      <c r="M13" s="7">
        <v>38907.914624432691</v>
      </c>
      <c r="N13" s="7">
        <v>8422.4184494198962</v>
      </c>
      <c r="O13" s="7">
        <v>4957.544757039027</v>
      </c>
      <c r="P13" s="7">
        <v>1814.2389817659227</v>
      </c>
      <c r="Q13" s="7">
        <v>24521.761604607836</v>
      </c>
      <c r="R13" s="7">
        <v>36537.608381416358</v>
      </c>
      <c r="S13" s="7">
        <v>47750.771436254166</v>
      </c>
      <c r="T13" s="7">
        <v>125630.79822867672</v>
      </c>
      <c r="U13" s="7">
        <v>35779.257457623484</v>
      </c>
    </row>
    <row r="14" spans="2:21" x14ac:dyDescent="0.4">
      <c r="B14" s="6">
        <v>5</v>
      </c>
      <c r="C14" s="5" t="s">
        <v>62</v>
      </c>
      <c r="D14" s="7">
        <v>1789.5864223405013</v>
      </c>
      <c r="E14" s="7">
        <v>14587.666466312885</v>
      </c>
      <c r="F14" s="7">
        <v>13869.363713293737</v>
      </c>
      <c r="G14" s="7">
        <v>6226.6413087319979</v>
      </c>
      <c r="H14" s="7">
        <v>377523.6071747744</v>
      </c>
      <c r="I14" s="7">
        <v>946.92962046139371</v>
      </c>
      <c r="J14" s="7">
        <v>36030.996567623355</v>
      </c>
      <c r="K14" s="7">
        <v>91340.238850707436</v>
      </c>
      <c r="L14" s="7">
        <v>141.74925460484172</v>
      </c>
      <c r="M14" s="7">
        <v>3201.8643973964554</v>
      </c>
      <c r="N14" s="7">
        <v>4526.7974106909833</v>
      </c>
      <c r="O14" s="7">
        <v>501.81844783815632</v>
      </c>
      <c r="P14" s="7">
        <v>13307.474751469041</v>
      </c>
      <c r="Q14" s="7">
        <v>2919.4259231432343</v>
      </c>
      <c r="R14" s="7">
        <v>5154.8080241689931</v>
      </c>
      <c r="S14" s="7">
        <v>15739.444556045017</v>
      </c>
      <c r="T14" s="7">
        <v>1544.8272106799111</v>
      </c>
      <c r="U14" s="7">
        <v>577.12548737375732</v>
      </c>
    </row>
    <row r="15" spans="2:21" x14ac:dyDescent="0.4">
      <c r="B15" s="6">
        <v>8</v>
      </c>
      <c r="C15" s="5" t="s">
        <v>65</v>
      </c>
      <c r="D15" s="7">
        <v>22252.622530084136</v>
      </c>
      <c r="E15" s="7">
        <v>328.58478636901327</v>
      </c>
      <c r="F15" s="7">
        <v>13.748972151200824</v>
      </c>
      <c r="G15" s="7">
        <v>1769.4819935803937</v>
      </c>
      <c r="H15" s="7">
        <v>3569.5321765538624</v>
      </c>
      <c r="I15" s="7">
        <v>202.48739070456367</v>
      </c>
      <c r="J15" s="7">
        <v>118881.38297550223</v>
      </c>
      <c r="K15" s="7">
        <v>766.86316589858109</v>
      </c>
      <c r="L15" s="7">
        <v>18094.704301542988</v>
      </c>
      <c r="M15" s="7">
        <v>3632.3678359870796</v>
      </c>
      <c r="N15" s="7">
        <v>19.34894774720625</v>
      </c>
      <c r="O15" s="7">
        <v>213.23209328652888</v>
      </c>
      <c r="P15" s="7">
        <v>2681.8421807228779</v>
      </c>
      <c r="Q15" s="7">
        <v>846.38709028687117</v>
      </c>
      <c r="R15" s="7">
        <v>217.04359163530489</v>
      </c>
      <c r="S15" s="7">
        <v>5621.0019579686386</v>
      </c>
      <c r="T15" s="7">
        <v>1607.670421793671</v>
      </c>
      <c r="U15" s="7">
        <v>25.748286353760758</v>
      </c>
    </row>
    <row r="16" spans="2:21" x14ac:dyDescent="0.4">
      <c r="B16" s="6">
        <v>11</v>
      </c>
      <c r="C16" s="5" t="s">
        <v>68</v>
      </c>
      <c r="D16" s="7">
        <v>9572.4371173459294</v>
      </c>
      <c r="E16" s="7">
        <v>28896.400250366907</v>
      </c>
      <c r="F16" s="7">
        <v>1184.9936154179015</v>
      </c>
      <c r="G16" s="7">
        <v>7207.8873269830219</v>
      </c>
      <c r="H16" s="7">
        <v>504640.76156054507</v>
      </c>
      <c r="I16" s="7">
        <v>6020.3616321753107</v>
      </c>
      <c r="J16" s="7">
        <v>847584.88699594734</v>
      </c>
      <c r="K16" s="7">
        <v>34133.396263251314</v>
      </c>
      <c r="L16" s="7">
        <v>5129.621608155453</v>
      </c>
      <c r="M16" s="7">
        <v>2191524.7679485166</v>
      </c>
      <c r="N16" s="7">
        <v>14056.152408595177</v>
      </c>
      <c r="O16" s="7">
        <v>2002.8404057841985</v>
      </c>
      <c r="P16" s="7">
        <v>19204.35110004395</v>
      </c>
      <c r="Q16" s="7">
        <v>24083.001590778906</v>
      </c>
      <c r="R16" s="7">
        <v>11520.355687091078</v>
      </c>
      <c r="S16" s="7">
        <v>10173.778306656528</v>
      </c>
      <c r="T16" s="7">
        <v>3215.1091547744268</v>
      </c>
      <c r="U16" s="7">
        <v>680.30784961264305</v>
      </c>
    </row>
    <row r="17" spans="2:21" x14ac:dyDescent="0.4">
      <c r="B17" s="6">
        <v>10</v>
      </c>
      <c r="C17" s="5" t="s">
        <v>67</v>
      </c>
      <c r="D17" s="7">
        <v>49.145311100089145</v>
      </c>
      <c r="E17" s="7">
        <v>37727.518875247006</v>
      </c>
      <c r="F17" s="7">
        <v>626.53265333560807</v>
      </c>
      <c r="G17" s="7">
        <v>3529.7451635463071</v>
      </c>
      <c r="H17" s="7">
        <v>288368.35564641777</v>
      </c>
      <c r="I17" s="7">
        <v>230.67647985936068</v>
      </c>
      <c r="J17" s="7">
        <v>42604.464340227838</v>
      </c>
      <c r="K17" s="7">
        <v>1427.3071841518652</v>
      </c>
      <c r="L17" s="7">
        <v>2213.1367177305187</v>
      </c>
      <c r="M17" s="7">
        <v>27675.863411068342</v>
      </c>
      <c r="N17" s="7">
        <v>40799.755027957261</v>
      </c>
      <c r="O17" s="7">
        <v>44.55884130737622</v>
      </c>
      <c r="P17" s="7">
        <v>2688.4176574198877</v>
      </c>
      <c r="Q17" s="7">
        <v>9497.6361748546205</v>
      </c>
      <c r="R17" s="7">
        <v>1018.783332071707</v>
      </c>
      <c r="S17" s="7">
        <v>6205.3807768830902</v>
      </c>
      <c r="T17" s="7">
        <v>296.30096678232201</v>
      </c>
      <c r="U17" s="7">
        <v>1038.0040142311443</v>
      </c>
    </row>
    <row r="18" spans="2:21" x14ac:dyDescent="0.4">
      <c r="B18" s="6">
        <v>7</v>
      </c>
      <c r="C18" s="5" t="s">
        <v>64</v>
      </c>
      <c r="D18" s="7">
        <v>4760.4377184072782</v>
      </c>
      <c r="E18" s="7">
        <v>5327.2216323334851</v>
      </c>
      <c r="F18" s="7">
        <v>29436.183013012076</v>
      </c>
      <c r="G18" s="7">
        <v>208.97776298976049</v>
      </c>
      <c r="H18" s="7">
        <v>3111.5263873840386</v>
      </c>
      <c r="I18" s="7">
        <v>1211.4462948296296</v>
      </c>
      <c r="J18" s="7">
        <v>5324.2217238484645</v>
      </c>
      <c r="K18" s="7">
        <v>632.90060117432927</v>
      </c>
      <c r="L18" s="7">
        <v>555.61826277453076</v>
      </c>
      <c r="M18" s="7">
        <v>2271.3238116327966</v>
      </c>
      <c r="N18" s="7">
        <v>1449.0150581685027</v>
      </c>
      <c r="O18" s="7">
        <v>15969.457948866853</v>
      </c>
      <c r="P18" s="7">
        <v>707.90091300314884</v>
      </c>
      <c r="Q18" s="7">
        <v>1534.1518877506635</v>
      </c>
      <c r="R18" s="7">
        <v>26522.759339329637</v>
      </c>
      <c r="S18" s="7">
        <v>101706.54008073655</v>
      </c>
      <c r="T18" s="7">
        <v>5785.3283602662295</v>
      </c>
      <c r="U18" s="7">
        <v>464.19465236170788</v>
      </c>
    </row>
    <row r="19" spans="2:21" x14ac:dyDescent="0.4">
      <c r="B19" s="6">
        <v>13</v>
      </c>
      <c r="C19" s="5" t="s">
        <v>70</v>
      </c>
      <c r="D19" s="7">
        <v>3973.4344306468979</v>
      </c>
      <c r="E19" s="7">
        <v>8635.5031708245733</v>
      </c>
      <c r="F19" s="7">
        <v>77.12446602139191</v>
      </c>
      <c r="G19" s="7">
        <v>6850.5094006220761</v>
      </c>
      <c r="H19" s="7">
        <v>28785.654872155832</v>
      </c>
      <c r="I19" s="7">
        <v>302.3177829422857</v>
      </c>
      <c r="J19" s="7">
        <v>45234.55620093074</v>
      </c>
      <c r="K19" s="7">
        <v>3495.6607076480536</v>
      </c>
      <c r="L19" s="7">
        <v>5168.9185166438629</v>
      </c>
      <c r="M19" s="7">
        <v>1604.7005754145571</v>
      </c>
      <c r="N19" s="7">
        <v>225.1084599384703</v>
      </c>
      <c r="O19" s="7">
        <v>1138.1326662154941</v>
      </c>
      <c r="P19" s="7">
        <v>12469.878439861666</v>
      </c>
      <c r="Q19" s="7">
        <v>10762.532782134469</v>
      </c>
      <c r="R19" s="7">
        <v>3524.8408656187262</v>
      </c>
      <c r="S19" s="7">
        <v>24676.73789544922</v>
      </c>
      <c r="T19" s="7">
        <v>746.85488661745944</v>
      </c>
      <c r="U19" s="7">
        <v>190.79503582077075</v>
      </c>
    </row>
    <row r="20" spans="2:21" x14ac:dyDescent="0.4">
      <c r="B20" s="6">
        <v>9</v>
      </c>
      <c r="C20" s="5" t="s">
        <v>66</v>
      </c>
      <c r="D20" s="7">
        <v>254879.21214979986</v>
      </c>
      <c r="E20" s="7">
        <v>127668.97401765449</v>
      </c>
      <c r="F20" s="7">
        <v>27055.25553354928</v>
      </c>
      <c r="G20" s="7">
        <v>195607.94648633321</v>
      </c>
      <c r="H20" s="7">
        <v>87582.835704625802</v>
      </c>
      <c r="I20" s="7">
        <v>19239.35985949626</v>
      </c>
      <c r="J20" s="7">
        <v>93074.167663351414</v>
      </c>
      <c r="K20" s="7">
        <v>24490.672084880709</v>
      </c>
      <c r="L20" s="7">
        <v>32926.244030907204</v>
      </c>
      <c r="M20" s="7">
        <v>155175.18541499783</v>
      </c>
      <c r="N20" s="7">
        <v>34209.863084551929</v>
      </c>
      <c r="O20" s="7">
        <v>15975.019802259854</v>
      </c>
      <c r="P20" s="7">
        <v>95097.331914662849</v>
      </c>
      <c r="Q20" s="7">
        <v>551051.39448040398</v>
      </c>
      <c r="R20" s="7">
        <v>62413.762021509407</v>
      </c>
      <c r="S20" s="7">
        <v>109099.81083853707</v>
      </c>
      <c r="T20" s="7">
        <v>133797.81032334163</v>
      </c>
      <c r="U20" s="7">
        <v>21759.884397373859</v>
      </c>
    </row>
    <row r="21" spans="2:21" x14ac:dyDescent="0.4">
      <c r="B21" s="6">
        <v>16</v>
      </c>
      <c r="C21" s="5" t="s">
        <v>168</v>
      </c>
      <c r="D21" s="7">
        <v>112581.59560547327</v>
      </c>
      <c r="E21" s="7">
        <v>142752.62923440375</v>
      </c>
      <c r="F21" s="7">
        <v>26894.798720146064</v>
      </c>
      <c r="G21" s="7">
        <v>72227.39142877479</v>
      </c>
      <c r="H21" s="7">
        <v>203639.80362693072</v>
      </c>
      <c r="I21" s="7">
        <v>12082.193037856698</v>
      </c>
      <c r="J21" s="7">
        <v>216740.14068112001</v>
      </c>
      <c r="K21" s="7">
        <v>45887.49309626811</v>
      </c>
      <c r="L21" s="7">
        <v>16965.931225927889</v>
      </c>
      <c r="M21" s="7">
        <v>115894.34194515654</v>
      </c>
      <c r="N21" s="7">
        <v>29674.488417706001</v>
      </c>
      <c r="O21" s="7">
        <v>22903.990233882912</v>
      </c>
      <c r="P21" s="7">
        <v>24908.235803597556</v>
      </c>
      <c r="Q21" s="7">
        <v>89826.850009207992</v>
      </c>
      <c r="R21" s="7">
        <v>328621.02773355809</v>
      </c>
      <c r="S21" s="7">
        <v>153169.33120965856</v>
      </c>
      <c r="T21" s="7">
        <v>65622.762741201281</v>
      </c>
      <c r="U21" s="7">
        <v>15076.847165464733</v>
      </c>
    </row>
    <row r="22" spans="2:21" x14ac:dyDescent="0.4">
      <c r="B22" s="6">
        <v>18</v>
      </c>
      <c r="C22" s="5" t="s">
        <v>75</v>
      </c>
      <c r="D22" s="7">
        <v>20338.614786335118</v>
      </c>
      <c r="E22" s="7">
        <v>42428.378485619156</v>
      </c>
      <c r="F22" s="7">
        <v>7038.3464700638688</v>
      </c>
      <c r="G22" s="7">
        <v>8332.6063387116264</v>
      </c>
      <c r="H22" s="7">
        <v>49754.82517814351</v>
      </c>
      <c r="I22" s="7">
        <v>7215.505665455129</v>
      </c>
      <c r="J22" s="7">
        <v>92305.461499874029</v>
      </c>
      <c r="K22" s="7">
        <v>9844.5008874693394</v>
      </c>
      <c r="L22" s="7">
        <v>4458.2774768077315</v>
      </c>
      <c r="M22" s="7">
        <v>29137.510907794705</v>
      </c>
      <c r="N22" s="7">
        <v>6903.8816541840988</v>
      </c>
      <c r="O22" s="7">
        <v>12673.854949887074</v>
      </c>
      <c r="P22" s="7">
        <v>7188.4504175229722</v>
      </c>
      <c r="Q22" s="7">
        <v>59382.112399601858</v>
      </c>
      <c r="R22" s="7">
        <v>174312.02736523855</v>
      </c>
      <c r="S22" s="7">
        <v>164150.9132370204</v>
      </c>
      <c r="T22" s="7">
        <v>26862.970357055296</v>
      </c>
      <c r="U22" s="7">
        <v>13074.571320109229</v>
      </c>
    </row>
    <row r="23" spans="2:21" x14ac:dyDescent="0.4">
      <c r="B23" s="6">
        <v>17</v>
      </c>
      <c r="C23" s="5" t="s">
        <v>73</v>
      </c>
      <c r="D23" s="7">
        <v>30932.847530394836</v>
      </c>
      <c r="E23" s="7">
        <v>66858.02195907585</v>
      </c>
      <c r="F23" s="7">
        <v>20710.143994866121</v>
      </c>
      <c r="G23" s="7">
        <v>26590.75671138096</v>
      </c>
      <c r="H23" s="7">
        <v>146033.97152867299</v>
      </c>
      <c r="I23" s="7">
        <v>9175.8189664230413</v>
      </c>
      <c r="J23" s="7">
        <v>99640.045366573991</v>
      </c>
      <c r="K23" s="7">
        <v>20792.242655922884</v>
      </c>
      <c r="L23" s="7">
        <v>4206.2489896633269</v>
      </c>
      <c r="M23" s="7">
        <v>78435.268264299782</v>
      </c>
      <c r="N23" s="7">
        <v>29218.407100432607</v>
      </c>
      <c r="O23" s="7">
        <v>15930.24425461049</v>
      </c>
      <c r="P23" s="7">
        <v>12425.989081472058</v>
      </c>
      <c r="Q23" s="7">
        <v>66314.182844669704</v>
      </c>
      <c r="R23" s="7">
        <v>139347.77768186908</v>
      </c>
      <c r="S23" s="7">
        <v>83032.140650615009</v>
      </c>
      <c r="T23" s="7">
        <v>101720.76503698448</v>
      </c>
      <c r="U23" s="7">
        <v>23956.787748516836</v>
      </c>
    </row>
    <row r="24" spans="2:21" ht="19.5" thickBot="1" x14ac:dyDescent="0.45">
      <c r="B24" s="11">
        <v>15</v>
      </c>
      <c r="C24" s="12" t="s">
        <v>72</v>
      </c>
      <c r="D24" s="21">
        <v>25137.360397287994</v>
      </c>
      <c r="E24" s="21">
        <v>19232.990584125426</v>
      </c>
      <c r="F24" s="21">
        <v>33178.111954454915</v>
      </c>
      <c r="G24" s="21">
        <v>6201.7518814237019</v>
      </c>
      <c r="H24" s="21">
        <v>8844.831924266271</v>
      </c>
      <c r="I24" s="21">
        <v>21439.455584164971</v>
      </c>
      <c r="J24" s="21">
        <v>44567.011623532228</v>
      </c>
      <c r="K24" s="21">
        <v>5773.7777168933262</v>
      </c>
      <c r="L24" s="21">
        <v>3558.6332023125046</v>
      </c>
      <c r="M24" s="21">
        <v>67485.642225011616</v>
      </c>
      <c r="N24" s="21">
        <v>23393.486582887152</v>
      </c>
      <c r="O24" s="21">
        <v>2282.3323925744066</v>
      </c>
      <c r="P24" s="21">
        <v>3648.3679252424299</v>
      </c>
      <c r="Q24" s="21">
        <v>64076.178440652533</v>
      </c>
      <c r="R24" s="21">
        <v>31422.819962919486</v>
      </c>
      <c r="S24" s="21">
        <v>53710.054116987776</v>
      </c>
      <c r="T24" s="21">
        <v>26839.947220712664</v>
      </c>
      <c r="U24" s="21">
        <v>8347.7508182681977</v>
      </c>
    </row>
    <row r="25" spans="2:21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2:U25"/>
  <sheetViews>
    <sheetView showGridLines="0" workbookViewId="0"/>
  </sheetViews>
  <sheetFormatPr defaultRowHeight="18.75" x14ac:dyDescent="0.4"/>
  <cols>
    <col min="2" max="2" width="4" bestFit="1" customWidth="1"/>
    <col min="3" max="3" width="25.5" bestFit="1" customWidth="1"/>
    <col min="4" max="21" width="11.125" customWidth="1"/>
  </cols>
  <sheetData>
    <row r="2" spans="2:21" x14ac:dyDescent="0.4">
      <c r="B2" t="s">
        <v>189</v>
      </c>
    </row>
    <row r="3" spans="2:21" x14ac:dyDescent="0.4">
      <c r="B3" t="s">
        <v>188</v>
      </c>
    </row>
    <row r="4" spans="2:21" ht="19.5" thickBot="1" x14ac:dyDescent="0.45"/>
    <row r="5" spans="2:21" ht="19.5" thickTop="1" x14ac:dyDescent="0.4">
      <c r="B5" s="10"/>
      <c r="C5" s="10"/>
      <c r="D5" s="9">
        <v>2</v>
      </c>
      <c r="E5" s="9">
        <v>4</v>
      </c>
      <c r="F5" s="9">
        <v>3</v>
      </c>
      <c r="G5" s="9">
        <v>6</v>
      </c>
      <c r="H5" s="9">
        <v>5</v>
      </c>
      <c r="I5" s="9">
        <v>1</v>
      </c>
      <c r="J5" s="9">
        <v>14</v>
      </c>
      <c r="K5" s="9">
        <v>7</v>
      </c>
      <c r="L5" s="9">
        <v>8</v>
      </c>
      <c r="M5" s="9">
        <v>11</v>
      </c>
      <c r="N5" s="9">
        <v>10</v>
      </c>
      <c r="O5" s="9">
        <v>12</v>
      </c>
      <c r="P5" s="9">
        <v>13</v>
      </c>
      <c r="Q5" s="9">
        <v>15</v>
      </c>
      <c r="R5" s="9">
        <v>9</v>
      </c>
      <c r="S5" s="9">
        <v>16</v>
      </c>
      <c r="T5" s="9">
        <v>18</v>
      </c>
      <c r="U5" s="9">
        <v>17</v>
      </c>
    </row>
    <row r="6" spans="2:21" s="19" customFormat="1" ht="75" x14ac:dyDescent="0.4">
      <c r="B6" s="48"/>
      <c r="C6" s="48"/>
      <c r="D6" s="49" t="s">
        <v>169</v>
      </c>
      <c r="E6" s="49" t="s">
        <v>138</v>
      </c>
      <c r="F6" s="58" t="s">
        <v>60</v>
      </c>
      <c r="G6" s="58" t="s">
        <v>140</v>
      </c>
      <c r="H6" s="58" t="s">
        <v>139</v>
      </c>
      <c r="I6" s="58" t="s">
        <v>137</v>
      </c>
      <c r="J6" s="58" t="s">
        <v>145</v>
      </c>
      <c r="K6" s="58" t="s">
        <v>141</v>
      </c>
      <c r="L6" s="58" t="s">
        <v>142</v>
      </c>
      <c r="M6" s="49" t="s">
        <v>68</v>
      </c>
      <c r="N6" s="49" t="s">
        <v>143</v>
      </c>
      <c r="O6" s="49" t="s">
        <v>69</v>
      </c>
      <c r="P6" s="49" t="s">
        <v>144</v>
      </c>
      <c r="Q6" s="49" t="s">
        <v>146</v>
      </c>
      <c r="R6" s="49" t="s">
        <v>66</v>
      </c>
      <c r="S6" s="49" t="s">
        <v>167</v>
      </c>
      <c r="T6" s="49" t="s">
        <v>75</v>
      </c>
      <c r="U6" s="49" t="s">
        <v>148</v>
      </c>
    </row>
    <row r="7" spans="2:21" x14ac:dyDescent="0.4">
      <c r="B7" s="13">
        <v>2</v>
      </c>
      <c r="C7" s="14" t="s">
        <v>59</v>
      </c>
      <c r="D7" s="26">
        <v>3869</v>
      </c>
      <c r="E7" s="26">
        <v>706</v>
      </c>
      <c r="F7" s="26">
        <v>3470</v>
      </c>
      <c r="G7" s="26">
        <v>11658</v>
      </c>
      <c r="H7" s="26">
        <v>26</v>
      </c>
      <c r="I7" s="26">
        <v>260</v>
      </c>
      <c r="J7" s="26">
        <v>350521</v>
      </c>
      <c r="K7" s="26">
        <v>0</v>
      </c>
      <c r="L7" s="26">
        <v>251</v>
      </c>
      <c r="M7" s="26">
        <v>888051</v>
      </c>
      <c r="N7" s="26">
        <v>381609</v>
      </c>
      <c r="O7" s="26">
        <v>6220</v>
      </c>
      <c r="P7" s="26">
        <v>3655</v>
      </c>
      <c r="Q7" s="26">
        <v>160728</v>
      </c>
      <c r="R7" s="26">
        <v>1296644</v>
      </c>
      <c r="S7" s="26">
        <v>64</v>
      </c>
      <c r="T7" s="26">
        <v>1657</v>
      </c>
      <c r="U7" s="26">
        <v>2813</v>
      </c>
    </row>
    <row r="8" spans="2:21" x14ac:dyDescent="0.4">
      <c r="B8" s="6">
        <v>4</v>
      </c>
      <c r="C8" s="5" t="s">
        <v>61</v>
      </c>
      <c r="D8" s="7">
        <v>2766.6108935838811</v>
      </c>
      <c r="E8" s="7">
        <v>2176758.9483441659</v>
      </c>
      <c r="F8" s="7">
        <v>8671.1126145916169</v>
      </c>
      <c r="G8" s="7">
        <v>8784.9395918382834</v>
      </c>
      <c r="H8" s="7">
        <v>41393.582818558687</v>
      </c>
      <c r="I8" s="7">
        <v>62853.088189556751</v>
      </c>
      <c r="J8" s="7">
        <v>148265.80119847882</v>
      </c>
      <c r="K8" s="7">
        <v>13571.528550712361</v>
      </c>
      <c r="L8" s="7">
        <v>82571.834248148778</v>
      </c>
      <c r="M8" s="7">
        <v>18145.741134518641</v>
      </c>
      <c r="N8" s="7">
        <v>10869.506480091939</v>
      </c>
      <c r="O8" s="7">
        <v>64310.034336079785</v>
      </c>
      <c r="P8" s="7">
        <v>41230.490506801223</v>
      </c>
      <c r="Q8" s="7">
        <v>3472.8540000707999</v>
      </c>
      <c r="R8" s="7">
        <v>13199.490907263444</v>
      </c>
      <c r="S8" s="7">
        <v>62751.20713631899</v>
      </c>
      <c r="T8" s="7">
        <v>44707.985471470784</v>
      </c>
      <c r="U8" s="7">
        <v>49057.690380435954</v>
      </c>
    </row>
    <row r="9" spans="2:21" x14ac:dyDescent="0.4">
      <c r="B9" s="6">
        <v>3</v>
      </c>
      <c r="C9" s="5" t="s">
        <v>60</v>
      </c>
      <c r="D9" s="7">
        <v>1916.6112867764657</v>
      </c>
      <c r="E9" s="7">
        <v>15603.36662616741</v>
      </c>
      <c r="F9" s="7">
        <v>1220833.9977723302</v>
      </c>
      <c r="G9" s="7">
        <v>5872.9640235106417</v>
      </c>
      <c r="H9" s="7">
        <v>8264.6600325426916</v>
      </c>
      <c r="I9" s="7">
        <v>561995.01128121361</v>
      </c>
      <c r="J9" s="7">
        <v>37236.804311464155</v>
      </c>
      <c r="K9" s="7">
        <v>6541.0920551076479</v>
      </c>
      <c r="L9" s="7">
        <v>43414.987502544376</v>
      </c>
      <c r="M9" s="7">
        <v>14196.845632085528</v>
      </c>
      <c r="N9" s="7">
        <v>5393.7114282499397</v>
      </c>
      <c r="O9" s="7">
        <v>32666.886220685978</v>
      </c>
      <c r="P9" s="7">
        <v>7094.4126549855173</v>
      </c>
      <c r="Q9" s="7">
        <v>2270.421341886642</v>
      </c>
      <c r="R9" s="7">
        <v>77681.377701302597</v>
      </c>
      <c r="S9" s="7">
        <v>65868.274040060132</v>
      </c>
      <c r="T9" s="7">
        <v>1113949.4591010176</v>
      </c>
      <c r="U9" s="7">
        <v>19756.356912666997</v>
      </c>
    </row>
    <row r="10" spans="2:21" x14ac:dyDescent="0.4">
      <c r="B10" s="6">
        <v>6</v>
      </c>
      <c r="C10" s="5" t="s">
        <v>63</v>
      </c>
      <c r="D10" s="7">
        <v>63.508365140632726</v>
      </c>
      <c r="E10" s="7">
        <v>7394.5825976249143</v>
      </c>
      <c r="F10" s="7">
        <v>45233.501675809552</v>
      </c>
      <c r="G10" s="7">
        <v>1050923.7762127337</v>
      </c>
      <c r="H10" s="7">
        <v>22643.061933521374</v>
      </c>
      <c r="I10" s="7">
        <v>36272.420855136981</v>
      </c>
      <c r="J10" s="7">
        <v>44608.869685104575</v>
      </c>
      <c r="K10" s="7">
        <v>378197.3132695544</v>
      </c>
      <c r="L10" s="7">
        <v>5088.8099122459889</v>
      </c>
      <c r="M10" s="7">
        <v>8384.8445599719835</v>
      </c>
      <c r="N10" s="7">
        <v>52236.665721824465</v>
      </c>
      <c r="O10" s="7">
        <v>89525.713004813137</v>
      </c>
      <c r="P10" s="7">
        <v>47212.986393766572</v>
      </c>
      <c r="Q10" s="7">
        <v>2364.2321290177392</v>
      </c>
      <c r="R10" s="7">
        <v>151324.71615035381</v>
      </c>
      <c r="S10" s="7">
        <v>139314.46155499449</v>
      </c>
      <c r="T10" s="7">
        <v>50969.95344018226</v>
      </c>
      <c r="U10" s="7">
        <v>11695.641834426729</v>
      </c>
    </row>
    <row r="11" spans="2:21" x14ac:dyDescent="0.4">
      <c r="B11" s="6">
        <v>5</v>
      </c>
      <c r="C11" s="5" t="s">
        <v>62</v>
      </c>
      <c r="D11" s="7">
        <v>2218.7100792580168</v>
      </c>
      <c r="E11" s="7">
        <v>5611.1816546580676</v>
      </c>
      <c r="F11" s="7">
        <v>26032.848611056677</v>
      </c>
      <c r="G11" s="7">
        <v>123450.52387981203</v>
      </c>
      <c r="H11" s="7">
        <v>598334.08150496671</v>
      </c>
      <c r="I11" s="7">
        <v>13875.05084763977</v>
      </c>
      <c r="J11" s="7">
        <v>1522116.0253783057</v>
      </c>
      <c r="K11" s="7">
        <v>2109.448315403667</v>
      </c>
      <c r="L11" s="7">
        <v>313.79442127993673</v>
      </c>
      <c r="M11" s="7">
        <v>37883.676964477389</v>
      </c>
      <c r="N11" s="7">
        <v>18015.714174276607</v>
      </c>
      <c r="O11" s="7">
        <v>143997.39784452078</v>
      </c>
      <c r="P11" s="7">
        <v>81623.760183182225</v>
      </c>
      <c r="Q11" s="7">
        <v>2840.1421034033283</v>
      </c>
      <c r="R11" s="7">
        <v>7787.2200582582454</v>
      </c>
      <c r="S11" s="7">
        <v>71396.397593876318</v>
      </c>
      <c r="T11" s="7">
        <v>86565.031083074893</v>
      </c>
      <c r="U11" s="7">
        <v>11016.300626705994</v>
      </c>
    </row>
    <row r="12" spans="2:21" x14ac:dyDescent="0.4">
      <c r="B12" s="6">
        <v>1</v>
      </c>
      <c r="C12" s="5" t="s">
        <v>58</v>
      </c>
      <c r="D12" s="7">
        <v>4026.643376854232</v>
      </c>
      <c r="E12" s="7">
        <v>450944.92638100992</v>
      </c>
      <c r="F12" s="7">
        <v>3767508.5663373414</v>
      </c>
      <c r="G12" s="7">
        <v>46788.326160834731</v>
      </c>
      <c r="H12" s="7">
        <v>1037597.4304355715</v>
      </c>
      <c r="I12" s="7">
        <v>911263.18945624377</v>
      </c>
      <c r="J12" s="7">
        <v>28600.900014981777</v>
      </c>
      <c r="K12" s="7">
        <v>863.92442990235929</v>
      </c>
      <c r="L12" s="7">
        <v>47053.04426482469</v>
      </c>
      <c r="M12" s="7">
        <v>2773.5107679139683</v>
      </c>
      <c r="N12" s="7">
        <v>1118.6760396530299</v>
      </c>
      <c r="O12" s="7">
        <v>12662.207876873828</v>
      </c>
      <c r="P12" s="7">
        <v>31899.196305190773</v>
      </c>
      <c r="Q12" s="7">
        <v>300.46642217505035</v>
      </c>
      <c r="R12" s="7">
        <v>198844.70923281932</v>
      </c>
      <c r="S12" s="7">
        <v>8181.2640746509633</v>
      </c>
      <c r="T12" s="7">
        <v>244337.26027515894</v>
      </c>
      <c r="U12" s="7">
        <v>2614.5463695428725</v>
      </c>
    </row>
    <row r="13" spans="2:21" x14ac:dyDescent="0.4">
      <c r="B13" s="6">
        <v>14</v>
      </c>
      <c r="C13" s="5" t="s">
        <v>71</v>
      </c>
      <c r="D13" s="7">
        <v>7976</v>
      </c>
      <c r="E13" s="7">
        <v>11724</v>
      </c>
      <c r="F13" s="7">
        <v>23397</v>
      </c>
      <c r="G13" s="7">
        <v>5634</v>
      </c>
      <c r="H13" s="7">
        <v>10609</v>
      </c>
      <c r="I13" s="7">
        <v>52221</v>
      </c>
      <c r="J13" s="7">
        <v>22578</v>
      </c>
      <c r="K13" s="7">
        <v>6792</v>
      </c>
      <c r="L13" s="7">
        <v>3296</v>
      </c>
      <c r="M13" s="7">
        <v>32578</v>
      </c>
      <c r="N13" s="7">
        <v>13596</v>
      </c>
      <c r="O13" s="7">
        <v>50864</v>
      </c>
      <c r="P13" s="7">
        <v>2778</v>
      </c>
      <c r="Q13" s="7">
        <v>81707</v>
      </c>
      <c r="R13" s="7">
        <v>35097</v>
      </c>
      <c r="S13" s="7">
        <v>778482</v>
      </c>
      <c r="T13" s="7">
        <v>131493</v>
      </c>
      <c r="U13" s="7">
        <v>62554</v>
      </c>
    </row>
    <row r="14" spans="2:21" x14ac:dyDescent="0.4">
      <c r="B14" s="6">
        <v>7</v>
      </c>
      <c r="C14" s="5" t="s">
        <v>64</v>
      </c>
      <c r="D14" s="7">
        <v>1809.2614224974429</v>
      </c>
      <c r="E14" s="7">
        <v>12606.244407752089</v>
      </c>
      <c r="F14" s="7">
        <v>23663.29177291927</v>
      </c>
      <c r="G14" s="7">
        <v>142448.03330884836</v>
      </c>
      <c r="H14" s="7">
        <v>3162.8269181413498</v>
      </c>
      <c r="I14" s="7">
        <v>1301.6841715331097</v>
      </c>
      <c r="J14" s="7">
        <v>19841.350281493018</v>
      </c>
      <c r="K14" s="7">
        <v>210735.27209432577</v>
      </c>
      <c r="L14" s="7">
        <v>1672.7441403558455</v>
      </c>
      <c r="M14" s="7">
        <v>12218.189660425734</v>
      </c>
      <c r="N14" s="7">
        <v>8332.010145885828</v>
      </c>
      <c r="O14" s="7">
        <v>29434.658969279142</v>
      </c>
      <c r="P14" s="7">
        <v>3985.2843755886825</v>
      </c>
      <c r="Q14" s="7">
        <v>1827.1233246645536</v>
      </c>
      <c r="R14" s="7">
        <v>6530.5895094701254</v>
      </c>
      <c r="S14" s="7">
        <v>120969.32563046724</v>
      </c>
      <c r="T14" s="7">
        <v>511624.61816575029</v>
      </c>
      <c r="U14" s="7">
        <v>24287.421871621988</v>
      </c>
    </row>
    <row r="15" spans="2:21" x14ac:dyDescent="0.4">
      <c r="B15" s="6">
        <v>8</v>
      </c>
      <c r="C15" s="5" t="s">
        <v>65</v>
      </c>
      <c r="D15" s="7">
        <v>2944.0790456166615</v>
      </c>
      <c r="E15" s="7">
        <v>60724.269541102534</v>
      </c>
      <c r="F15" s="7">
        <v>1377.1409393130634</v>
      </c>
      <c r="G15" s="7">
        <v>767.0820482931523</v>
      </c>
      <c r="H15" s="7">
        <v>4000.0693656197968</v>
      </c>
      <c r="I15" s="7">
        <v>4157.4261626047301</v>
      </c>
      <c r="J15" s="7">
        <v>3618.1049198380197</v>
      </c>
      <c r="K15" s="7">
        <v>1777.3904238009206</v>
      </c>
      <c r="L15" s="7">
        <v>71883.057142513979</v>
      </c>
      <c r="M15" s="7">
        <v>15459.599346870453</v>
      </c>
      <c r="N15" s="7">
        <v>95.796684033726052</v>
      </c>
      <c r="O15" s="7">
        <v>377887.99848665105</v>
      </c>
      <c r="P15" s="7">
        <v>9151.5676809602501</v>
      </c>
      <c r="Q15" s="7">
        <v>529.78567527349639</v>
      </c>
      <c r="R15" s="7">
        <v>7992.4184466743618</v>
      </c>
      <c r="S15" s="7">
        <v>1275.6493752536471</v>
      </c>
      <c r="T15" s="7">
        <v>10001.332046712796</v>
      </c>
      <c r="U15" s="7">
        <v>4018.974045496554</v>
      </c>
    </row>
    <row r="16" spans="2:21" x14ac:dyDescent="0.4">
      <c r="B16" s="6">
        <v>11</v>
      </c>
      <c r="C16" s="5" t="s">
        <v>68</v>
      </c>
      <c r="D16" s="7">
        <v>20378.719919186915</v>
      </c>
      <c r="E16" s="7">
        <v>33887.62132930701</v>
      </c>
      <c r="F16" s="7">
        <v>100559.84517915548</v>
      </c>
      <c r="G16" s="7">
        <v>4767.5774222749287</v>
      </c>
      <c r="H16" s="7">
        <v>135332.11593081075</v>
      </c>
      <c r="I16" s="7">
        <v>18369.3624951167</v>
      </c>
      <c r="J16" s="7">
        <v>2326990.2471736912</v>
      </c>
      <c r="K16" s="7">
        <v>10092.627590993741</v>
      </c>
      <c r="L16" s="7">
        <v>23327.059787713933</v>
      </c>
      <c r="M16" s="7">
        <v>8621129.9496479593</v>
      </c>
      <c r="N16" s="7">
        <v>62927.093954063472</v>
      </c>
      <c r="O16" s="7">
        <v>3641385.6638184437</v>
      </c>
      <c r="P16" s="7">
        <v>63650.402721183469</v>
      </c>
      <c r="Q16" s="7">
        <v>2226.7574453734128</v>
      </c>
      <c r="R16" s="7">
        <v>84736.015614549891</v>
      </c>
      <c r="S16" s="7">
        <v>157785.10325888381</v>
      </c>
      <c r="T16" s="7">
        <v>41351.740918325937</v>
      </c>
      <c r="U16" s="7">
        <v>11504.32834488679</v>
      </c>
    </row>
    <row r="17" spans="2:21" x14ac:dyDescent="0.4">
      <c r="B17" s="6">
        <v>10</v>
      </c>
      <c r="C17" s="5" t="s">
        <v>67</v>
      </c>
      <c r="D17" s="7">
        <v>286.97662210905469</v>
      </c>
      <c r="E17" s="7">
        <v>834.94227496678093</v>
      </c>
      <c r="F17" s="7">
        <v>114592.56285613324</v>
      </c>
      <c r="G17" s="7">
        <v>2299.0747072232384</v>
      </c>
      <c r="H17" s="7">
        <v>7579.0345216135811</v>
      </c>
      <c r="I17" s="7">
        <v>17387.752772260581</v>
      </c>
      <c r="J17" s="7">
        <v>1563934.9483530161</v>
      </c>
      <c r="K17" s="7">
        <v>832.12617436257915</v>
      </c>
      <c r="L17" s="7">
        <v>3669.1918745045582</v>
      </c>
      <c r="M17" s="7">
        <v>116065.24030704421</v>
      </c>
      <c r="N17" s="7">
        <v>288462.86271257367</v>
      </c>
      <c r="O17" s="7">
        <v>183056.16656510244</v>
      </c>
      <c r="P17" s="7">
        <v>15248.578964386361</v>
      </c>
      <c r="Q17" s="7">
        <v>1868.7999436761104</v>
      </c>
      <c r="R17" s="7">
        <v>35018.447882386114</v>
      </c>
      <c r="S17" s="7">
        <v>21217.403160522452</v>
      </c>
      <c r="T17" s="7">
        <v>34129.254392441602</v>
      </c>
      <c r="U17" s="7">
        <v>2786.2062781856498</v>
      </c>
    </row>
    <row r="18" spans="2:21" x14ac:dyDescent="0.4">
      <c r="B18" s="6">
        <v>12</v>
      </c>
      <c r="C18" s="5" t="s">
        <v>69</v>
      </c>
      <c r="D18" s="7">
        <v>52699.247954071063</v>
      </c>
      <c r="E18" s="7">
        <v>36988.600651612403</v>
      </c>
      <c r="F18" s="7">
        <v>32300.97236652629</v>
      </c>
      <c r="G18" s="7">
        <v>14165.017969280407</v>
      </c>
      <c r="H18" s="7">
        <v>20145.642639776172</v>
      </c>
      <c r="I18" s="7">
        <v>77245.172289152062</v>
      </c>
      <c r="J18" s="7">
        <v>1076341.916478815</v>
      </c>
      <c r="K18" s="7">
        <v>14999.207746020347</v>
      </c>
      <c r="L18" s="7">
        <v>7656.466426283976</v>
      </c>
      <c r="M18" s="7">
        <v>187538.67933058646</v>
      </c>
      <c r="N18" s="7">
        <v>57437.26315962481</v>
      </c>
      <c r="O18" s="7">
        <v>7508460.9399123341</v>
      </c>
      <c r="P18" s="7">
        <v>15742.585357558717</v>
      </c>
      <c r="Q18" s="7">
        <v>84913.288461757285</v>
      </c>
      <c r="R18" s="7">
        <v>129646.6971721741</v>
      </c>
      <c r="S18" s="7">
        <v>366149.44307241443</v>
      </c>
      <c r="T18" s="7">
        <v>215833.2449324303</v>
      </c>
      <c r="U18" s="7">
        <v>489176.66120327043</v>
      </c>
    </row>
    <row r="19" spans="2:21" x14ac:dyDescent="0.4">
      <c r="B19" s="6">
        <v>13</v>
      </c>
      <c r="C19" s="5" t="s">
        <v>70</v>
      </c>
      <c r="D19" s="7">
        <v>953.93496392363204</v>
      </c>
      <c r="E19" s="7">
        <v>26982.069632067825</v>
      </c>
      <c r="F19" s="7">
        <v>49344.97138512518</v>
      </c>
      <c r="G19" s="7">
        <v>790.37045126118733</v>
      </c>
      <c r="H19" s="7">
        <v>42793.557991797323</v>
      </c>
      <c r="I19" s="7">
        <v>23820.373768744605</v>
      </c>
      <c r="J19" s="7">
        <v>194771.40631807383</v>
      </c>
      <c r="K19" s="7">
        <v>17970.578039878073</v>
      </c>
      <c r="L19" s="7">
        <v>44109.314921658588</v>
      </c>
      <c r="M19" s="7">
        <v>21272.484053575336</v>
      </c>
      <c r="N19" s="7">
        <v>2183.6503594993937</v>
      </c>
      <c r="O19" s="7">
        <v>366638.80451438186</v>
      </c>
      <c r="P19" s="7">
        <v>169162.50892363847</v>
      </c>
      <c r="Q19" s="7">
        <v>1553.0253043449677</v>
      </c>
      <c r="R19" s="7">
        <v>75905.699124862032</v>
      </c>
      <c r="S19" s="7">
        <v>51622.877506918798</v>
      </c>
      <c r="T19" s="7">
        <v>76362.78785363627</v>
      </c>
      <c r="U19" s="7">
        <v>9899.2826865041388</v>
      </c>
    </row>
    <row r="20" spans="2:21" x14ac:dyDescent="0.4">
      <c r="B20" s="6">
        <v>15</v>
      </c>
      <c r="C20" s="5" t="s">
        <v>72</v>
      </c>
      <c r="D20" s="7">
        <v>23303.306284380647</v>
      </c>
      <c r="E20" s="7">
        <v>58692.300898211164</v>
      </c>
      <c r="F20" s="7">
        <v>59405.515847494375</v>
      </c>
      <c r="G20" s="7">
        <v>77066.603834449488</v>
      </c>
      <c r="H20" s="7">
        <v>30051.832098232404</v>
      </c>
      <c r="I20" s="7">
        <v>12788.920455622971</v>
      </c>
      <c r="J20" s="7">
        <v>77390.807552142272</v>
      </c>
      <c r="K20" s="7">
        <v>11061.855341793085</v>
      </c>
      <c r="L20" s="7">
        <v>12000.155165994278</v>
      </c>
      <c r="M20" s="7">
        <v>328212.95329921448</v>
      </c>
      <c r="N20" s="7">
        <v>79216.83452028608</v>
      </c>
      <c r="O20" s="7">
        <v>175056.28203476532</v>
      </c>
      <c r="P20" s="7">
        <v>22244.42989382536</v>
      </c>
      <c r="Q20" s="7">
        <v>38394.732028823164</v>
      </c>
      <c r="R20" s="7">
        <v>214475.65542485661</v>
      </c>
      <c r="S20" s="7">
        <v>204884.38917500357</v>
      </c>
      <c r="T20" s="7">
        <v>220967.74604626524</v>
      </c>
      <c r="U20" s="7">
        <v>96866.773092478645</v>
      </c>
    </row>
    <row r="21" spans="2:21" x14ac:dyDescent="0.4">
      <c r="B21" s="6">
        <v>9</v>
      </c>
      <c r="C21" s="5" t="s">
        <v>66</v>
      </c>
      <c r="D21" s="7">
        <v>111850.95404830326</v>
      </c>
      <c r="E21" s="7">
        <v>750570.3782070165</v>
      </c>
      <c r="F21" s="7">
        <v>379017.22687085712</v>
      </c>
      <c r="G21" s="7">
        <v>96848.598091435604</v>
      </c>
      <c r="H21" s="7">
        <v>83863.968104622094</v>
      </c>
      <c r="I21" s="7">
        <v>388599.38685093197</v>
      </c>
      <c r="J21" s="7">
        <v>366898.46738081903</v>
      </c>
      <c r="K21" s="7">
        <v>46064.539772504584</v>
      </c>
      <c r="L21" s="7">
        <v>156918.51226925221</v>
      </c>
      <c r="M21" s="7">
        <v>722379.72003676544</v>
      </c>
      <c r="N21" s="7">
        <v>138071.08345417789</v>
      </c>
      <c r="O21" s="7">
        <v>337554.10740226129</v>
      </c>
      <c r="P21" s="7">
        <v>539049.59518358053</v>
      </c>
      <c r="Q21" s="7">
        <v>262333.55271498847</v>
      </c>
      <c r="R21" s="7">
        <v>2157505.8893371481</v>
      </c>
      <c r="S21" s="7">
        <v>275924.06050361524</v>
      </c>
      <c r="T21" s="7">
        <v>781408.35196299187</v>
      </c>
      <c r="U21" s="7">
        <v>350216.38334254152</v>
      </c>
    </row>
    <row r="22" spans="2:21" x14ac:dyDescent="0.4">
      <c r="B22" s="6">
        <v>16</v>
      </c>
      <c r="C22" s="5" t="s">
        <v>168</v>
      </c>
      <c r="D22" s="7">
        <v>40975.073446099115</v>
      </c>
      <c r="E22" s="7">
        <v>381146.85773729678</v>
      </c>
      <c r="F22" s="7">
        <v>468423.08350000822</v>
      </c>
      <c r="G22" s="7">
        <v>127137.02671749935</v>
      </c>
      <c r="H22" s="7">
        <v>201968.10640505663</v>
      </c>
      <c r="I22" s="7">
        <v>220454.74329138859</v>
      </c>
      <c r="J22" s="7">
        <v>1246826.930362243</v>
      </c>
      <c r="K22" s="7">
        <v>103864.64199625519</v>
      </c>
      <c r="L22" s="7">
        <v>65838.686519626121</v>
      </c>
      <c r="M22" s="7">
        <v>710511.25909052405</v>
      </c>
      <c r="N22" s="7">
        <v>204620.27669885114</v>
      </c>
      <c r="O22" s="7">
        <v>1729414.5515512142</v>
      </c>
      <c r="P22" s="7">
        <v>137913.23104331314</v>
      </c>
      <c r="Q22" s="7">
        <v>76305.138546970076</v>
      </c>
      <c r="R22" s="7">
        <v>460807.82484281779</v>
      </c>
      <c r="S22" s="7">
        <v>1962649.7464277633</v>
      </c>
      <c r="T22" s="7">
        <v>995612.6159526197</v>
      </c>
      <c r="U22" s="7">
        <v>333860.72622796823</v>
      </c>
    </row>
    <row r="23" spans="2:21" x14ac:dyDescent="0.4">
      <c r="B23" s="6">
        <v>18</v>
      </c>
      <c r="C23" s="5" t="s">
        <v>75</v>
      </c>
      <c r="D23" s="7">
        <v>18677.705296468474</v>
      </c>
      <c r="E23" s="7">
        <v>93692.554288707033</v>
      </c>
      <c r="F23" s="7">
        <v>221102.1643611379</v>
      </c>
      <c r="G23" s="7">
        <v>43637.845664324792</v>
      </c>
      <c r="H23" s="7">
        <v>57977.585201103473</v>
      </c>
      <c r="I23" s="7">
        <v>18803.917227903778</v>
      </c>
      <c r="J23" s="7">
        <v>578152.28895893728</v>
      </c>
      <c r="K23" s="7">
        <v>88919.101893772255</v>
      </c>
      <c r="L23" s="7">
        <v>12129.032326815102</v>
      </c>
      <c r="M23" s="7">
        <v>171248.52643619597</v>
      </c>
      <c r="N23" s="7">
        <v>53355.372312920612</v>
      </c>
      <c r="O23" s="7">
        <v>644977.56125460041</v>
      </c>
      <c r="P23" s="7">
        <v>48270.034342085135</v>
      </c>
      <c r="Q23" s="7">
        <v>54135.925048453719</v>
      </c>
      <c r="R23" s="7">
        <v>272689.27715841867</v>
      </c>
      <c r="S23" s="7">
        <v>1082780.7276683047</v>
      </c>
      <c r="T23" s="7">
        <v>791658.86953781545</v>
      </c>
      <c r="U23" s="7">
        <v>232215.47911085378</v>
      </c>
    </row>
    <row r="24" spans="2:21" ht="19.5" thickBot="1" x14ac:dyDescent="0.45">
      <c r="B24" s="11">
        <v>17</v>
      </c>
      <c r="C24" s="12" t="s">
        <v>73</v>
      </c>
      <c r="D24" s="21">
        <v>22506.959053606941</v>
      </c>
      <c r="E24" s="21">
        <v>118387.37331455028</v>
      </c>
      <c r="F24" s="21">
        <v>193118.2488627758</v>
      </c>
      <c r="G24" s="21">
        <v>59194.516821309771</v>
      </c>
      <c r="H24" s="21">
        <v>86512.004085852532</v>
      </c>
      <c r="I24" s="21">
        <v>85320.176303888555</v>
      </c>
      <c r="J24" s="21">
        <v>552118.62115673209</v>
      </c>
      <c r="K24" s="21">
        <v>43283.902839710172</v>
      </c>
      <c r="L24" s="21">
        <v>16726.07250768369</v>
      </c>
      <c r="M24" s="21">
        <v>302166.89593987569</v>
      </c>
      <c r="N24" s="21">
        <v>135877.05898394485</v>
      </c>
      <c r="O24" s="21">
        <v>378663.75888507778</v>
      </c>
      <c r="P24" s="21">
        <v>48268.525359341358</v>
      </c>
      <c r="Q24" s="21">
        <v>46967.519294566991</v>
      </c>
      <c r="R24" s="21">
        <v>213879.09775387155</v>
      </c>
      <c r="S24" s="21">
        <v>680599.708001722</v>
      </c>
      <c r="T24" s="21">
        <v>259024.13363301099</v>
      </c>
      <c r="U24" s="21">
        <v>598322.22193129628</v>
      </c>
    </row>
    <row r="25" spans="2:21" ht="19.5" thickTop="1" x14ac:dyDescent="0.4"/>
  </sheetData>
  <sheetProtection password="F1C4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3:M30"/>
  <sheetViews>
    <sheetView showGridLines="0" workbookViewId="0"/>
  </sheetViews>
  <sheetFormatPr defaultColWidth="8.625" defaultRowHeight="14.25" x14ac:dyDescent="0.4"/>
  <cols>
    <col min="1" max="1" width="8.625" style="92"/>
    <col min="2" max="2" width="3.875" style="92" bestFit="1" customWidth="1"/>
    <col min="3" max="3" width="23.5" style="92" bestFit="1" customWidth="1"/>
    <col min="4" max="4" width="8.75" style="92" bestFit="1" customWidth="1"/>
    <col min="5" max="5" width="3.875" style="92" bestFit="1" customWidth="1"/>
    <col min="6" max="6" width="23.5" style="92" bestFit="1" customWidth="1"/>
    <col min="7" max="7" width="8.75" style="92" bestFit="1" customWidth="1"/>
    <col min="8" max="8" width="3.875" style="92" bestFit="1" customWidth="1"/>
    <col min="9" max="9" width="23.5" style="92" bestFit="1" customWidth="1"/>
    <col min="10" max="10" width="8.75" style="92" bestFit="1" customWidth="1"/>
    <col min="11" max="11" width="3.875" style="92" bestFit="1" customWidth="1"/>
    <col min="12" max="12" width="23.5" style="92" bestFit="1" customWidth="1"/>
    <col min="13" max="13" width="8.75" style="92" bestFit="1" customWidth="1"/>
    <col min="14" max="16384" width="8.625" style="92"/>
  </cols>
  <sheetData>
    <row r="3" spans="2:13" x14ac:dyDescent="0.4">
      <c r="B3" s="142" t="s">
        <v>321</v>
      </c>
      <c r="C3" s="143"/>
      <c r="D3" s="143"/>
      <c r="E3" s="143"/>
      <c r="F3" s="279"/>
      <c r="G3" s="143"/>
      <c r="H3" s="143"/>
      <c r="I3" s="143"/>
      <c r="J3" s="143"/>
      <c r="K3" s="143"/>
      <c r="L3" s="143"/>
      <c r="M3" s="143"/>
    </row>
    <row r="4" spans="2:13" ht="15" thickBot="1" x14ac:dyDescent="0.45"/>
    <row r="5" spans="2:13" ht="15" thickTop="1" x14ac:dyDescent="0.4">
      <c r="B5" s="122" t="s">
        <v>193</v>
      </c>
      <c r="C5" s="122"/>
      <c r="D5" s="123"/>
      <c r="E5" s="122" t="s">
        <v>194</v>
      </c>
      <c r="F5" s="122"/>
      <c r="G5" s="123"/>
      <c r="H5" s="122" t="s">
        <v>195</v>
      </c>
      <c r="I5" s="122"/>
      <c r="J5" s="123"/>
      <c r="K5" s="122" t="s">
        <v>196</v>
      </c>
      <c r="L5" s="122"/>
      <c r="M5" s="122"/>
    </row>
    <row r="6" spans="2:13" x14ac:dyDescent="0.4">
      <c r="B6" s="124" t="s">
        <v>192</v>
      </c>
      <c r="C6" s="125" t="s">
        <v>221</v>
      </c>
      <c r="D6" s="126" t="s">
        <v>309</v>
      </c>
      <c r="E6" s="124" t="s">
        <v>192</v>
      </c>
      <c r="F6" s="125" t="s">
        <v>221</v>
      </c>
      <c r="G6" s="126" t="s">
        <v>309</v>
      </c>
      <c r="H6" s="124" t="s">
        <v>192</v>
      </c>
      <c r="I6" s="125" t="s">
        <v>221</v>
      </c>
      <c r="J6" s="126" t="s">
        <v>309</v>
      </c>
      <c r="K6" s="124" t="s">
        <v>192</v>
      </c>
      <c r="L6" s="125" t="s">
        <v>221</v>
      </c>
      <c r="M6" s="125" t="s">
        <v>309</v>
      </c>
    </row>
    <row r="7" spans="2:13" x14ac:dyDescent="0.4">
      <c r="B7" s="100">
        <v>16</v>
      </c>
      <c r="C7" s="128" t="s">
        <v>224</v>
      </c>
      <c r="D7" s="273">
        <v>25.679676200840202</v>
      </c>
      <c r="E7" s="100">
        <v>1</v>
      </c>
      <c r="F7" s="112" t="s">
        <v>202</v>
      </c>
      <c r="G7" s="273">
        <v>20.540874803234132</v>
      </c>
      <c r="H7" s="100">
        <v>16</v>
      </c>
      <c r="I7" s="128" t="s">
        <v>224</v>
      </c>
      <c r="J7" s="273">
        <v>20.717527675429196</v>
      </c>
      <c r="K7" s="100">
        <v>16</v>
      </c>
      <c r="L7" s="128" t="s">
        <v>224</v>
      </c>
      <c r="M7" s="243">
        <v>25.486537421801852</v>
      </c>
    </row>
    <row r="8" spans="2:13" x14ac:dyDescent="0.4">
      <c r="B8" s="100">
        <v>1</v>
      </c>
      <c r="C8" s="112" t="s">
        <v>202</v>
      </c>
      <c r="D8" s="273">
        <v>17.841342670446487</v>
      </c>
      <c r="E8" s="100">
        <v>16</v>
      </c>
      <c r="F8" s="128" t="s">
        <v>224</v>
      </c>
      <c r="G8" s="273">
        <v>17.80099903385776</v>
      </c>
      <c r="H8" s="100">
        <v>1</v>
      </c>
      <c r="I8" s="112" t="s">
        <v>202</v>
      </c>
      <c r="J8" s="273">
        <v>13.175950578117583</v>
      </c>
      <c r="K8" s="100">
        <v>12</v>
      </c>
      <c r="L8" s="115" t="s">
        <v>209</v>
      </c>
      <c r="M8" s="243">
        <v>11.561291543543259</v>
      </c>
    </row>
    <row r="9" spans="2:13" x14ac:dyDescent="0.4">
      <c r="B9" s="100">
        <v>19</v>
      </c>
      <c r="C9" s="109" t="s">
        <v>210</v>
      </c>
      <c r="D9" s="273">
        <v>9.4510532830726639</v>
      </c>
      <c r="E9" s="100">
        <v>19</v>
      </c>
      <c r="F9" s="109" t="s">
        <v>210</v>
      </c>
      <c r="G9" s="273">
        <v>10.49387864601926</v>
      </c>
      <c r="H9" s="100">
        <v>19</v>
      </c>
      <c r="I9" s="109" t="s">
        <v>210</v>
      </c>
      <c r="J9" s="273">
        <v>10.194270616215766</v>
      </c>
      <c r="K9" s="100">
        <v>19</v>
      </c>
      <c r="L9" s="109" t="s">
        <v>210</v>
      </c>
      <c r="M9" s="243">
        <v>11.523681692436442</v>
      </c>
    </row>
    <row r="10" spans="2:13" x14ac:dyDescent="0.4">
      <c r="B10" s="100">
        <v>12</v>
      </c>
      <c r="C10" s="115" t="s">
        <v>209</v>
      </c>
      <c r="D10" s="273">
        <v>7.586170956138842</v>
      </c>
      <c r="E10" s="100">
        <v>3</v>
      </c>
      <c r="F10" s="107" t="s">
        <v>197</v>
      </c>
      <c r="G10" s="273">
        <v>7.2322703675363638</v>
      </c>
      <c r="H10" s="100">
        <v>12</v>
      </c>
      <c r="I10" s="115" t="s">
        <v>209</v>
      </c>
      <c r="J10" s="273">
        <v>9.1870304739081394</v>
      </c>
      <c r="K10" s="100">
        <v>14</v>
      </c>
      <c r="L10" s="109" t="s">
        <v>204</v>
      </c>
      <c r="M10" s="243">
        <v>7.8493041491859721</v>
      </c>
    </row>
    <row r="11" spans="2:13" x14ac:dyDescent="0.4">
      <c r="B11" s="100">
        <v>17</v>
      </c>
      <c r="C11" s="130" t="s">
        <v>217</v>
      </c>
      <c r="D11" s="273">
        <v>5.5257225438384632</v>
      </c>
      <c r="E11" s="100">
        <v>17</v>
      </c>
      <c r="F11" s="130" t="s">
        <v>217</v>
      </c>
      <c r="G11" s="273">
        <v>6.7399950898072687</v>
      </c>
      <c r="H11" s="100">
        <v>17</v>
      </c>
      <c r="I11" s="274" t="s">
        <v>310</v>
      </c>
      <c r="J11" s="273">
        <v>7.4371159730122178</v>
      </c>
      <c r="K11" s="100">
        <v>17</v>
      </c>
      <c r="L11" s="130" t="s">
        <v>217</v>
      </c>
      <c r="M11" s="243">
        <v>6.8195690535036988</v>
      </c>
    </row>
    <row r="12" spans="2:13" x14ac:dyDescent="0.4">
      <c r="B12" s="100">
        <v>15</v>
      </c>
      <c r="C12" s="109" t="s">
        <v>213</v>
      </c>
      <c r="D12" s="273">
        <v>4.4980199634308224</v>
      </c>
      <c r="E12" s="100">
        <v>4</v>
      </c>
      <c r="F12" s="275" t="s">
        <v>199</v>
      </c>
      <c r="G12" s="273">
        <v>4.4999110003035998</v>
      </c>
      <c r="H12" s="100">
        <v>14</v>
      </c>
      <c r="I12" s="109" t="s">
        <v>204</v>
      </c>
      <c r="J12" s="273">
        <v>6.1015630844199817</v>
      </c>
      <c r="K12" s="100">
        <v>1</v>
      </c>
      <c r="L12" s="112" t="s">
        <v>202</v>
      </c>
      <c r="M12" s="243">
        <v>6.155932431176887</v>
      </c>
    </row>
    <row r="13" spans="2:13" x14ac:dyDescent="0.4">
      <c r="B13" s="100">
        <v>14</v>
      </c>
      <c r="C13" s="109" t="s">
        <v>204</v>
      </c>
      <c r="D13" s="273">
        <v>3.7415322406662024</v>
      </c>
      <c r="E13" s="100">
        <v>21</v>
      </c>
      <c r="F13" s="109" t="s">
        <v>223</v>
      </c>
      <c r="G13" s="273">
        <v>4.4732601540607311</v>
      </c>
      <c r="H13" s="100">
        <v>3</v>
      </c>
      <c r="I13" s="107" t="s">
        <v>197</v>
      </c>
      <c r="J13" s="273">
        <v>5.6797399632377683</v>
      </c>
      <c r="K13" s="100">
        <v>11</v>
      </c>
      <c r="L13" s="114" t="s">
        <v>208</v>
      </c>
      <c r="M13" s="243">
        <v>5.7670061152863648</v>
      </c>
    </row>
    <row r="14" spans="2:13" x14ac:dyDescent="0.4">
      <c r="B14" s="100">
        <v>18</v>
      </c>
      <c r="C14" s="109" t="s">
        <v>240</v>
      </c>
      <c r="D14" s="273">
        <v>3.5476472391280107</v>
      </c>
      <c r="E14" s="100">
        <v>18</v>
      </c>
      <c r="F14" s="109" t="s">
        <v>240</v>
      </c>
      <c r="G14" s="273">
        <v>3.8570525537810347</v>
      </c>
      <c r="H14" s="100">
        <v>11</v>
      </c>
      <c r="I14" s="114" t="s">
        <v>208</v>
      </c>
      <c r="J14" s="273">
        <v>5.1808929697396406</v>
      </c>
      <c r="K14" s="100">
        <v>9</v>
      </c>
      <c r="L14" s="103" t="s">
        <v>212</v>
      </c>
      <c r="M14" s="243">
        <v>4.5007849385060075</v>
      </c>
    </row>
    <row r="15" spans="2:13" x14ac:dyDescent="0.4">
      <c r="B15" s="100">
        <v>21</v>
      </c>
      <c r="C15" s="109" t="s">
        <v>223</v>
      </c>
      <c r="D15" s="273">
        <v>3.4893696664113278</v>
      </c>
      <c r="E15" s="100">
        <v>14</v>
      </c>
      <c r="F15" s="109" t="s">
        <v>204</v>
      </c>
      <c r="G15" s="273">
        <v>3.8451990109749286</v>
      </c>
      <c r="H15" s="100">
        <v>18</v>
      </c>
      <c r="I15" s="109" t="s">
        <v>240</v>
      </c>
      <c r="J15" s="273">
        <v>4.7716603503362727</v>
      </c>
      <c r="K15" s="100">
        <v>3</v>
      </c>
      <c r="L15" s="107" t="s">
        <v>197</v>
      </c>
      <c r="M15" s="243">
        <v>3.6117291994724332</v>
      </c>
    </row>
    <row r="16" spans="2:13" x14ac:dyDescent="0.4">
      <c r="B16" s="100">
        <v>3</v>
      </c>
      <c r="C16" s="107" t="s">
        <v>197</v>
      </c>
      <c r="D16" s="273">
        <v>3.4542350143984817</v>
      </c>
      <c r="E16" s="100">
        <v>12</v>
      </c>
      <c r="F16" s="115" t="s">
        <v>209</v>
      </c>
      <c r="G16" s="273">
        <v>3.8067338720676953</v>
      </c>
      <c r="H16" s="100">
        <v>9</v>
      </c>
      <c r="I16" s="103" t="s">
        <v>212</v>
      </c>
      <c r="J16" s="273">
        <v>4.5359491239495817</v>
      </c>
      <c r="K16" s="100">
        <v>18</v>
      </c>
      <c r="L16" s="109" t="s">
        <v>240</v>
      </c>
      <c r="M16" s="243">
        <v>2.9699453748625628</v>
      </c>
    </row>
    <row r="17" spans="2:13" x14ac:dyDescent="0.4">
      <c r="B17" s="100">
        <v>4</v>
      </c>
      <c r="C17" s="275" t="s">
        <v>199</v>
      </c>
      <c r="D17" s="273">
        <v>3.2170340862160667</v>
      </c>
      <c r="E17" s="100">
        <v>9</v>
      </c>
      <c r="F17" s="103" t="s">
        <v>212</v>
      </c>
      <c r="G17" s="273">
        <v>3.7243674496219521</v>
      </c>
      <c r="H17" s="100">
        <v>4</v>
      </c>
      <c r="I17" s="275" t="s">
        <v>199</v>
      </c>
      <c r="J17" s="273">
        <v>3.1444094962509097</v>
      </c>
      <c r="K17" s="100">
        <v>15</v>
      </c>
      <c r="L17" s="109" t="s">
        <v>213</v>
      </c>
      <c r="M17" s="243">
        <v>2.3610771982477989</v>
      </c>
    </row>
    <row r="18" spans="2:13" x14ac:dyDescent="0.4">
      <c r="B18" s="100">
        <v>11</v>
      </c>
      <c r="C18" s="114" t="s">
        <v>208</v>
      </c>
      <c r="D18" s="273">
        <v>2.5955934309968334</v>
      </c>
      <c r="E18" s="100">
        <v>11</v>
      </c>
      <c r="F18" s="114" t="s">
        <v>208</v>
      </c>
      <c r="G18" s="273">
        <v>3.6089327827585116</v>
      </c>
      <c r="H18" s="100">
        <v>15</v>
      </c>
      <c r="I18" s="109" t="s">
        <v>213</v>
      </c>
      <c r="J18" s="273">
        <v>2.6046703833963503</v>
      </c>
      <c r="K18" s="100">
        <v>4</v>
      </c>
      <c r="L18" s="275" t="s">
        <v>199</v>
      </c>
      <c r="M18" s="243">
        <v>2.198635554371605</v>
      </c>
    </row>
    <row r="19" spans="2:13" x14ac:dyDescent="0.4">
      <c r="B19" s="100">
        <v>9</v>
      </c>
      <c r="C19" s="103" t="s">
        <v>212</v>
      </c>
      <c r="D19" s="273">
        <v>2.4566238345185898</v>
      </c>
      <c r="E19" s="100">
        <v>2</v>
      </c>
      <c r="F19" s="103" t="s">
        <v>200</v>
      </c>
      <c r="G19" s="273">
        <v>3.0377058449152323</v>
      </c>
      <c r="H19" s="100">
        <v>2</v>
      </c>
      <c r="I19" s="103" t="s">
        <v>200</v>
      </c>
      <c r="J19" s="273">
        <v>1.5339502149569186</v>
      </c>
      <c r="K19" s="100">
        <v>21</v>
      </c>
      <c r="L19" s="109" t="s">
        <v>223</v>
      </c>
      <c r="M19" s="243">
        <v>2.1242949010024379</v>
      </c>
    </row>
    <row r="20" spans="2:13" x14ac:dyDescent="0.4">
      <c r="B20" s="100">
        <v>5</v>
      </c>
      <c r="C20" s="109" t="s">
        <v>206</v>
      </c>
      <c r="D20" s="273">
        <v>2.1159241786364502</v>
      </c>
      <c r="E20" s="100">
        <v>15</v>
      </c>
      <c r="F20" s="109" t="s">
        <v>213</v>
      </c>
      <c r="G20" s="273">
        <v>1.3333469400491373</v>
      </c>
      <c r="H20" s="100">
        <v>10</v>
      </c>
      <c r="I20" s="109" t="s">
        <v>205</v>
      </c>
      <c r="J20" s="273">
        <v>1.3373388204447632</v>
      </c>
      <c r="K20" s="100">
        <v>10</v>
      </c>
      <c r="L20" s="109" t="s">
        <v>205</v>
      </c>
      <c r="M20" s="243">
        <v>1.4132924939033986</v>
      </c>
    </row>
    <row r="21" spans="2:13" x14ac:dyDescent="0.4">
      <c r="B21" s="100">
        <v>10</v>
      </c>
      <c r="C21" s="109" t="s">
        <v>205</v>
      </c>
      <c r="D21" s="273">
        <v>1.6345738424477028</v>
      </c>
      <c r="E21" s="100">
        <v>6</v>
      </c>
      <c r="F21" s="109" t="s">
        <v>203</v>
      </c>
      <c r="G21" s="273">
        <v>1.3238484057475552</v>
      </c>
      <c r="H21" s="100">
        <v>5</v>
      </c>
      <c r="I21" s="109" t="s">
        <v>206</v>
      </c>
      <c r="J21" s="273">
        <v>1.0593435918699552</v>
      </c>
      <c r="K21" s="100">
        <v>5</v>
      </c>
      <c r="L21" s="109" t="s">
        <v>206</v>
      </c>
      <c r="M21" s="243">
        <v>1.3165998637542859</v>
      </c>
    </row>
    <row r="22" spans="2:13" x14ac:dyDescent="0.4">
      <c r="B22" s="100">
        <v>2</v>
      </c>
      <c r="C22" s="103" t="s">
        <v>200</v>
      </c>
      <c r="D22" s="273">
        <v>1.10559279778859</v>
      </c>
      <c r="E22" s="100">
        <v>5</v>
      </c>
      <c r="F22" s="109" t="s">
        <v>206</v>
      </c>
      <c r="G22" s="273">
        <v>1.1256548150209509</v>
      </c>
      <c r="H22" s="100">
        <v>7</v>
      </c>
      <c r="I22" s="109" t="s">
        <v>198</v>
      </c>
      <c r="J22" s="273">
        <v>1.0026895116798356</v>
      </c>
      <c r="K22" s="100">
        <v>7</v>
      </c>
      <c r="L22" s="109" t="s">
        <v>198</v>
      </c>
      <c r="M22" s="243">
        <v>1.1315840809876889</v>
      </c>
    </row>
    <row r="23" spans="2:13" x14ac:dyDescent="0.4">
      <c r="B23" s="100">
        <v>13</v>
      </c>
      <c r="C23" s="109" t="s">
        <v>207</v>
      </c>
      <c r="D23" s="273">
        <v>0.82821396610822962</v>
      </c>
      <c r="E23" s="100">
        <v>10</v>
      </c>
      <c r="F23" s="109" t="s">
        <v>205</v>
      </c>
      <c r="G23" s="273">
        <v>1.0303947210129363</v>
      </c>
      <c r="H23" s="100">
        <v>6</v>
      </c>
      <c r="I23" s="109" t="s">
        <v>203</v>
      </c>
      <c r="J23" s="273">
        <v>0.98796351843320007</v>
      </c>
      <c r="K23" s="100">
        <v>13</v>
      </c>
      <c r="L23" s="109" t="s">
        <v>207</v>
      </c>
      <c r="M23" s="243">
        <v>1.0317578679842798</v>
      </c>
    </row>
    <row r="24" spans="2:13" x14ac:dyDescent="0.4">
      <c r="B24" s="100">
        <v>6</v>
      </c>
      <c r="C24" s="109" t="s">
        <v>203</v>
      </c>
      <c r="D24" s="273">
        <v>0.78394542529459565</v>
      </c>
      <c r="E24" s="100">
        <v>7</v>
      </c>
      <c r="F24" s="109" t="s">
        <v>198</v>
      </c>
      <c r="G24" s="273">
        <v>0.77503329883900041</v>
      </c>
      <c r="H24" s="100">
        <v>13</v>
      </c>
      <c r="I24" s="109" t="s">
        <v>207</v>
      </c>
      <c r="J24" s="273">
        <v>0.66194515435059031</v>
      </c>
      <c r="K24" s="100">
        <v>6</v>
      </c>
      <c r="L24" s="109" t="s">
        <v>203</v>
      </c>
      <c r="M24" s="243">
        <v>0.91424508252053882</v>
      </c>
    </row>
    <row r="25" spans="2:13" x14ac:dyDescent="0.4">
      <c r="B25" s="100">
        <v>8</v>
      </c>
      <c r="C25" s="109" t="s">
        <v>211</v>
      </c>
      <c r="D25" s="273">
        <v>0.23871390362794698</v>
      </c>
      <c r="E25" s="100">
        <v>13</v>
      </c>
      <c r="F25" s="109" t="s">
        <v>207</v>
      </c>
      <c r="G25" s="273">
        <v>0.39489567606701015</v>
      </c>
      <c r="H25" s="100">
        <v>8</v>
      </c>
      <c r="I25" s="109" t="s">
        <v>211</v>
      </c>
      <c r="J25" s="273">
        <v>0.49797627227465369</v>
      </c>
      <c r="K25" s="100">
        <v>2</v>
      </c>
      <c r="L25" s="103" t="s">
        <v>200</v>
      </c>
      <c r="M25" s="243">
        <v>0.83664605153132432</v>
      </c>
    </row>
    <row r="26" spans="2:13" x14ac:dyDescent="0.4">
      <c r="B26" s="100">
        <v>7</v>
      </c>
      <c r="C26" s="109" t="s">
        <v>198</v>
      </c>
      <c r="D26" s="273">
        <v>0.20901475599348385</v>
      </c>
      <c r="E26" s="100">
        <v>8</v>
      </c>
      <c r="F26" s="109" t="s">
        <v>211</v>
      </c>
      <c r="G26" s="273">
        <v>0.35564553432493584</v>
      </c>
      <c r="H26" s="100">
        <v>21</v>
      </c>
      <c r="I26" s="109" t="s">
        <v>223</v>
      </c>
      <c r="J26" s="273">
        <v>0.18801222797667966</v>
      </c>
      <c r="K26" s="100">
        <v>8</v>
      </c>
      <c r="L26" s="109" t="s">
        <v>211</v>
      </c>
      <c r="M26" s="243">
        <v>0.4260849859211619</v>
      </c>
    </row>
    <row r="27" spans="2:13" x14ac:dyDescent="0.4">
      <c r="B27" s="131">
        <v>20</v>
      </c>
      <c r="C27" s="134" t="s">
        <v>239</v>
      </c>
      <c r="D27" s="276">
        <v>0</v>
      </c>
      <c r="E27" s="131">
        <v>20</v>
      </c>
      <c r="F27" s="134" t="s">
        <v>239</v>
      </c>
      <c r="G27" s="276">
        <v>0</v>
      </c>
      <c r="H27" s="131">
        <v>20</v>
      </c>
      <c r="I27" s="134" t="s">
        <v>239</v>
      </c>
      <c r="J27" s="276">
        <v>0</v>
      </c>
      <c r="K27" s="131">
        <v>20</v>
      </c>
      <c r="L27" s="134" t="s">
        <v>239</v>
      </c>
      <c r="M27" s="261">
        <v>0</v>
      </c>
    </row>
    <row r="28" spans="2:13" x14ac:dyDescent="0.4">
      <c r="B28" s="136"/>
      <c r="C28" s="137" t="s">
        <v>291</v>
      </c>
      <c r="D28" s="277">
        <v>100</v>
      </c>
      <c r="E28" s="136"/>
      <c r="F28" s="137" t="s">
        <v>291</v>
      </c>
      <c r="G28" s="277">
        <v>100</v>
      </c>
      <c r="H28" s="136"/>
      <c r="I28" s="137" t="s">
        <v>291</v>
      </c>
      <c r="J28" s="277">
        <v>100</v>
      </c>
      <c r="K28" s="136"/>
      <c r="L28" s="137" t="s">
        <v>291</v>
      </c>
      <c r="M28" s="264">
        <v>100</v>
      </c>
    </row>
    <row r="29" spans="2:13" x14ac:dyDescent="0.4">
      <c r="B29" s="109"/>
      <c r="C29" s="109"/>
      <c r="D29" s="243"/>
      <c r="E29" s="109"/>
      <c r="F29" s="109"/>
      <c r="G29" s="243"/>
      <c r="H29" s="109"/>
      <c r="I29" s="109"/>
      <c r="J29" s="243"/>
      <c r="K29" s="109"/>
      <c r="L29" s="109"/>
      <c r="M29" s="243"/>
    </row>
    <row r="30" spans="2:13" x14ac:dyDescent="0.4">
      <c r="B30" s="280" t="s">
        <v>318</v>
      </c>
      <c r="C30" s="278"/>
    </row>
  </sheetData>
  <sheetProtection password="F1C4"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3:J13"/>
  <sheetViews>
    <sheetView showGridLines="0" workbookViewId="0"/>
  </sheetViews>
  <sheetFormatPr defaultColWidth="9" defaultRowHeight="13.5" x14ac:dyDescent="0.4"/>
  <cols>
    <col min="1" max="16384" width="9" style="141"/>
  </cols>
  <sheetData>
    <row r="3" spans="2:10" x14ac:dyDescent="0.4">
      <c r="B3" s="142" t="s">
        <v>315</v>
      </c>
      <c r="C3" s="142"/>
      <c r="D3" s="142"/>
      <c r="E3" s="142"/>
      <c r="F3" s="142"/>
      <c r="G3" s="142"/>
      <c r="H3" s="142"/>
      <c r="I3" s="142"/>
      <c r="J3" s="142"/>
    </row>
    <row r="5" spans="2:10" x14ac:dyDescent="0.4">
      <c r="B5" s="141" t="s">
        <v>311</v>
      </c>
      <c r="G5" s="141" t="s">
        <v>312</v>
      </c>
    </row>
    <row r="7" spans="2:10" x14ac:dyDescent="0.4">
      <c r="B7" s="281"/>
      <c r="C7" s="282">
        <v>1951</v>
      </c>
      <c r="D7" s="281">
        <v>1960</v>
      </c>
      <c r="E7" s="281">
        <v>1970</v>
      </c>
      <c r="G7" s="281"/>
      <c r="H7" s="282">
        <v>1951</v>
      </c>
      <c r="I7" s="281">
        <v>1960</v>
      </c>
      <c r="J7" s="281">
        <v>1970</v>
      </c>
    </row>
    <row r="8" spans="2:10" x14ac:dyDescent="0.4">
      <c r="B8" s="141">
        <v>1935</v>
      </c>
      <c r="C8" s="283">
        <v>0.8493506493506493</v>
      </c>
      <c r="D8" s="284">
        <v>0.91038961038961042</v>
      </c>
      <c r="E8" s="284">
        <v>0.85194805194805201</v>
      </c>
      <c r="G8" s="141">
        <v>1935</v>
      </c>
      <c r="H8" s="283">
        <v>0.86363636363636365</v>
      </c>
      <c r="I8" s="284">
        <v>0.85584415584415585</v>
      </c>
      <c r="J8" s="284">
        <v>0.9</v>
      </c>
    </row>
    <row r="9" spans="2:10" x14ac:dyDescent="0.4">
      <c r="B9" s="141">
        <v>1951</v>
      </c>
      <c r="C9" s="285" t="s">
        <v>281</v>
      </c>
      <c r="D9" s="284">
        <v>0.84285714285714286</v>
      </c>
      <c r="E9" s="284">
        <v>0.75714285714285712</v>
      </c>
      <c r="G9" s="141">
        <v>1951</v>
      </c>
      <c r="H9" s="285" t="s">
        <v>281</v>
      </c>
      <c r="I9" s="284">
        <v>0.81038961038961044</v>
      </c>
      <c r="J9" s="284">
        <v>0.79090909090909089</v>
      </c>
    </row>
    <row r="10" spans="2:10" x14ac:dyDescent="0.4">
      <c r="B10" s="141">
        <v>1960</v>
      </c>
      <c r="C10" s="285" t="s">
        <v>281</v>
      </c>
      <c r="D10" s="286" t="s">
        <v>281</v>
      </c>
      <c r="E10" s="284">
        <v>0.95194805194805199</v>
      </c>
      <c r="G10" s="141">
        <v>1960</v>
      </c>
      <c r="H10" s="285" t="s">
        <v>281</v>
      </c>
      <c r="I10" s="286" t="s">
        <v>281</v>
      </c>
      <c r="J10" s="284">
        <v>0.91948051948051945</v>
      </c>
    </row>
    <row r="12" spans="2:10" x14ac:dyDescent="0.4">
      <c r="B12" s="141" t="s">
        <v>313</v>
      </c>
    </row>
    <row r="13" spans="2:10" x14ac:dyDescent="0.4">
      <c r="B13" s="141" t="s">
        <v>314</v>
      </c>
    </row>
  </sheetData>
  <sheetProtection password="F1C4"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3:I31"/>
  <sheetViews>
    <sheetView showGridLines="0" workbookViewId="0"/>
  </sheetViews>
  <sheetFormatPr defaultColWidth="8.625" defaultRowHeight="14.25" x14ac:dyDescent="0.4"/>
  <cols>
    <col min="1" max="1" width="8.625" style="92"/>
    <col min="2" max="2" width="3.875" style="92" bestFit="1" customWidth="1"/>
    <col min="3" max="3" width="23.5" style="92" bestFit="1" customWidth="1"/>
    <col min="4" max="4" width="8.75" style="92" bestFit="1" customWidth="1"/>
    <col min="5" max="6" width="9" style="92" customWidth="1"/>
    <col min="7" max="7" width="8.75" style="92" bestFit="1" customWidth="1"/>
    <col min="8" max="8" width="9" style="92" customWidth="1"/>
    <col min="9" max="9" width="8.75" style="92" bestFit="1" customWidth="1"/>
    <col min="10" max="16384" width="8.625" style="92"/>
  </cols>
  <sheetData>
    <row r="3" spans="2:9" x14ac:dyDescent="0.4">
      <c r="B3" s="142" t="s">
        <v>306</v>
      </c>
      <c r="C3" s="143"/>
      <c r="D3" s="143"/>
      <c r="E3" s="143"/>
      <c r="F3" s="143"/>
      <c r="G3" s="143"/>
      <c r="H3" s="143"/>
      <c r="I3" s="143"/>
    </row>
    <row r="4" spans="2:9" ht="15" thickBot="1" x14ac:dyDescent="0.45"/>
    <row r="5" spans="2:9" ht="81.75" thickTop="1" x14ac:dyDescent="0.4">
      <c r="B5" s="218" t="s">
        <v>192</v>
      </c>
      <c r="C5" s="219" t="s">
        <v>221</v>
      </c>
      <c r="D5" s="220" t="s">
        <v>193</v>
      </c>
      <c r="E5" s="220" t="s">
        <v>194</v>
      </c>
      <c r="F5" s="220" t="s">
        <v>195</v>
      </c>
      <c r="G5" s="218" t="s">
        <v>196</v>
      </c>
      <c r="H5" s="221" t="s">
        <v>304</v>
      </c>
      <c r="I5" s="221" t="s">
        <v>305</v>
      </c>
    </row>
    <row r="6" spans="2:9" x14ac:dyDescent="0.4">
      <c r="B6" s="222"/>
      <c r="C6" s="223"/>
      <c r="D6" s="224"/>
      <c r="E6" s="224"/>
      <c r="F6" s="224"/>
      <c r="G6" s="222"/>
      <c r="H6" s="225" t="s">
        <v>193</v>
      </c>
      <c r="I6" s="125" t="s">
        <v>193</v>
      </c>
    </row>
    <row r="7" spans="2:9" x14ac:dyDescent="0.4">
      <c r="B7" s="100">
        <v>1</v>
      </c>
      <c r="C7" s="226" t="s">
        <v>202</v>
      </c>
      <c r="D7" s="227">
        <v>3.2221040255304851</v>
      </c>
      <c r="E7" s="227">
        <v>1.8728918319553238</v>
      </c>
      <c r="F7" s="227">
        <v>3.148622399704839</v>
      </c>
      <c r="G7" s="228">
        <v>1.0537498681978845</v>
      </c>
      <c r="H7" s="229">
        <v>5.647798742138364</v>
      </c>
      <c r="I7" s="229">
        <v>2.5277257669595277</v>
      </c>
    </row>
    <row r="8" spans="2:9" x14ac:dyDescent="0.4">
      <c r="B8" s="100">
        <v>2</v>
      </c>
      <c r="C8" s="230" t="s">
        <v>200</v>
      </c>
      <c r="D8" s="231">
        <v>0.58507362409719499</v>
      </c>
      <c r="E8" s="231">
        <v>0.58454103279268976</v>
      </c>
      <c r="F8" s="231">
        <v>4.7041333434614176E-2</v>
      </c>
      <c r="G8" s="232">
        <v>7.1386717412870462E-2</v>
      </c>
      <c r="H8" s="233">
        <v>0.77987421383647793</v>
      </c>
      <c r="I8" s="233">
        <v>0.52931009650007188</v>
      </c>
    </row>
    <row r="9" spans="2:9" x14ac:dyDescent="0.4">
      <c r="B9" s="100">
        <v>3</v>
      </c>
      <c r="C9" s="234" t="s">
        <v>197</v>
      </c>
      <c r="D9" s="235">
        <v>4.3642573204187896</v>
      </c>
      <c r="E9" s="235">
        <v>2.2994017927581516</v>
      </c>
      <c r="F9" s="235">
        <v>3.2317450327173285</v>
      </c>
      <c r="G9" s="236">
        <v>1.8018124502414099</v>
      </c>
      <c r="H9" s="237">
        <v>5.7735849056603765</v>
      </c>
      <c r="I9" s="237">
        <v>3.9608238513610825</v>
      </c>
    </row>
    <row r="10" spans="2:9" x14ac:dyDescent="0.4">
      <c r="B10" s="100">
        <v>4</v>
      </c>
      <c r="C10" s="269" t="s">
        <v>199</v>
      </c>
      <c r="D10" s="270">
        <v>30.233469570572751</v>
      </c>
      <c r="E10" s="270">
        <v>27.660531367055739</v>
      </c>
      <c r="F10" s="270">
        <v>20.588152311916051</v>
      </c>
      <c r="G10" s="271">
        <v>7.6575478522135798</v>
      </c>
      <c r="H10" s="272">
        <v>16.377358490566035</v>
      </c>
      <c r="I10" s="272">
        <v>34.199913582025054</v>
      </c>
    </row>
    <row r="11" spans="2:9" x14ac:dyDescent="0.4">
      <c r="B11" s="100">
        <v>5</v>
      </c>
      <c r="C11" s="242" t="s">
        <v>206</v>
      </c>
      <c r="D11" s="243">
        <v>0.32752925368120483</v>
      </c>
      <c r="E11" s="243">
        <v>2.0233443698324649</v>
      </c>
      <c r="F11" s="243">
        <v>2.0334660835783969</v>
      </c>
      <c r="G11" s="244">
        <v>0.66415393223200403</v>
      </c>
      <c r="H11" s="245">
        <v>1.3962264150943395</v>
      </c>
      <c r="I11" s="245">
        <v>2.1604493734696813E-2</v>
      </c>
    </row>
    <row r="12" spans="2:9" x14ac:dyDescent="0.4">
      <c r="B12" s="100">
        <v>6</v>
      </c>
      <c r="C12" s="242" t="s">
        <v>203</v>
      </c>
      <c r="D12" s="243">
        <v>1.0245786910027432</v>
      </c>
      <c r="E12" s="243">
        <v>0.8495412502096521</v>
      </c>
      <c r="F12" s="243">
        <v>0.94353954835979303</v>
      </c>
      <c r="G12" s="244">
        <v>0.68308896645725392</v>
      </c>
      <c r="H12" s="245">
        <v>1.6477987421383646</v>
      </c>
      <c r="I12" s="245">
        <v>0.84617600460895859</v>
      </c>
    </row>
    <row r="13" spans="2:9" x14ac:dyDescent="0.4">
      <c r="B13" s="100">
        <v>7</v>
      </c>
      <c r="C13" s="242" t="s">
        <v>198</v>
      </c>
      <c r="D13" s="243">
        <v>5.5987906612171769E-2</v>
      </c>
      <c r="E13" s="243">
        <v>7.2306669731210513E-2</v>
      </c>
      <c r="F13" s="243">
        <v>0.15023927598667433</v>
      </c>
      <c r="G13" s="244">
        <v>0.18368621582170735</v>
      </c>
      <c r="H13" s="245">
        <v>0.11320754716981132</v>
      </c>
      <c r="I13" s="245">
        <v>3.9608238513610831E-2</v>
      </c>
    </row>
    <row r="14" spans="2:9" x14ac:dyDescent="0.4">
      <c r="B14" s="100">
        <v>8</v>
      </c>
      <c r="C14" s="242" t="s">
        <v>211</v>
      </c>
      <c r="D14" s="243">
        <v>0.34712502099546494</v>
      </c>
      <c r="E14" s="243">
        <v>0.71946378765195884</v>
      </c>
      <c r="F14" s="243">
        <v>2.1650950050459561</v>
      </c>
      <c r="G14" s="244">
        <v>1.628752322847717</v>
      </c>
      <c r="H14" s="245">
        <v>0.42767295597484273</v>
      </c>
      <c r="I14" s="245">
        <v>0.3240674060204522</v>
      </c>
    </row>
    <row r="15" spans="2:9" x14ac:dyDescent="0.4">
      <c r="B15" s="100">
        <v>9</v>
      </c>
      <c r="C15" s="230" t="s">
        <v>212</v>
      </c>
      <c r="D15" s="231">
        <v>4.9101394098874644</v>
      </c>
      <c r="E15" s="231">
        <v>3.2104409837185752</v>
      </c>
      <c r="F15" s="231">
        <v>4.0887979772769203</v>
      </c>
      <c r="G15" s="232">
        <v>6.6656820760942619</v>
      </c>
      <c r="H15" s="233">
        <v>6.7547169811320762</v>
      </c>
      <c r="I15" s="233">
        <v>4.3821114791876701</v>
      </c>
    </row>
    <row r="16" spans="2:9" x14ac:dyDescent="0.4">
      <c r="B16" s="100">
        <v>10</v>
      </c>
      <c r="C16" s="242" t="s">
        <v>205</v>
      </c>
      <c r="D16" s="243">
        <v>1.8671966855159285</v>
      </c>
      <c r="E16" s="243">
        <v>2.6677682459420677</v>
      </c>
      <c r="F16" s="243">
        <v>2.6335550660314908</v>
      </c>
      <c r="G16" s="244">
        <v>1.4916313117122082</v>
      </c>
      <c r="H16" s="245">
        <v>1.949685534591195</v>
      </c>
      <c r="I16" s="245">
        <v>1.843583465360795</v>
      </c>
    </row>
    <row r="17" spans="2:9" x14ac:dyDescent="0.4">
      <c r="B17" s="100">
        <v>11</v>
      </c>
      <c r="C17" s="247" t="s">
        <v>208</v>
      </c>
      <c r="D17" s="248">
        <v>10.37455909523543</v>
      </c>
      <c r="E17" s="248">
        <v>13.601605158372726</v>
      </c>
      <c r="F17" s="248">
        <v>11.042559656223888</v>
      </c>
      <c r="G17" s="249">
        <v>15.512006017081086</v>
      </c>
      <c r="H17" s="250">
        <v>6.1761006289308176</v>
      </c>
      <c r="I17" s="250">
        <v>11.57640789284171</v>
      </c>
    </row>
    <row r="18" spans="2:9" x14ac:dyDescent="0.4">
      <c r="B18" s="100">
        <v>12</v>
      </c>
      <c r="C18" s="251" t="s">
        <v>209</v>
      </c>
      <c r="D18" s="252">
        <v>1.8867924528301887</v>
      </c>
      <c r="E18" s="252">
        <v>6.5266087302228213</v>
      </c>
      <c r="F18" s="252">
        <v>22.447560036027042</v>
      </c>
      <c r="G18" s="253">
        <v>36.954586462012259</v>
      </c>
      <c r="H18" s="254">
        <v>6.8805031446540887</v>
      </c>
      <c r="I18" s="254">
        <v>0.45729511738441592</v>
      </c>
    </row>
    <row r="19" spans="2:9" x14ac:dyDescent="0.4">
      <c r="B19" s="100">
        <v>13</v>
      </c>
      <c r="C19" s="242" t="s">
        <v>207</v>
      </c>
      <c r="D19" s="243">
        <v>0.74183976261127593</v>
      </c>
      <c r="E19" s="243">
        <v>1.4974437977152584</v>
      </c>
      <c r="F19" s="243">
        <v>5.1806235282627799</v>
      </c>
      <c r="G19" s="244">
        <v>3.0194591999749094</v>
      </c>
      <c r="H19" s="245">
        <v>0.45283018867924529</v>
      </c>
      <c r="I19" s="245">
        <v>0.82457151087426162</v>
      </c>
    </row>
    <row r="20" spans="2:9" x14ac:dyDescent="0.4">
      <c r="B20" s="100">
        <v>14</v>
      </c>
      <c r="C20" s="242" t="s">
        <v>204</v>
      </c>
      <c r="D20" s="243">
        <v>0</v>
      </c>
      <c r="E20" s="243">
        <v>1.1001298289860293</v>
      </c>
      <c r="F20" s="243">
        <v>0.31930593686586439</v>
      </c>
      <c r="G20" s="244">
        <v>0</v>
      </c>
      <c r="H20" s="245">
        <v>0</v>
      </c>
      <c r="I20" s="245">
        <v>0</v>
      </c>
    </row>
    <row r="21" spans="2:9" x14ac:dyDescent="0.4">
      <c r="B21" s="100">
        <v>15</v>
      </c>
      <c r="C21" s="242" t="s">
        <v>213</v>
      </c>
      <c r="D21" s="243">
        <v>0</v>
      </c>
      <c r="E21" s="243">
        <v>0</v>
      </c>
      <c r="F21" s="243">
        <v>0.25544474949269153</v>
      </c>
      <c r="G21" s="244">
        <v>4.1158538547715645E-2</v>
      </c>
      <c r="H21" s="245">
        <v>0</v>
      </c>
      <c r="I21" s="245">
        <v>0</v>
      </c>
    </row>
    <row r="22" spans="2:9" x14ac:dyDescent="0.4">
      <c r="B22" s="100">
        <v>16</v>
      </c>
      <c r="C22" s="255" t="s">
        <v>224</v>
      </c>
      <c r="D22" s="243">
        <v>6.3098370751917585</v>
      </c>
      <c r="E22" s="243">
        <v>7.0315130356998656</v>
      </c>
      <c r="F22" s="243">
        <v>3.4983125888468094</v>
      </c>
      <c r="G22" s="244">
        <v>5.6413411949223686</v>
      </c>
      <c r="H22" s="245">
        <v>5.7232704402515724</v>
      </c>
      <c r="I22" s="245">
        <v>6.4777473714532618</v>
      </c>
    </row>
    <row r="23" spans="2:9" x14ac:dyDescent="0.4">
      <c r="B23" s="100">
        <v>17</v>
      </c>
      <c r="C23" s="256" t="s">
        <v>217</v>
      </c>
      <c r="D23" s="257">
        <v>12.709254800962992</v>
      </c>
      <c r="E23" s="257">
        <v>9.405333548679657</v>
      </c>
      <c r="F23" s="257">
        <v>13.657667140516317</v>
      </c>
      <c r="G23" s="258">
        <v>13.925816561648224</v>
      </c>
      <c r="H23" s="259">
        <v>19.647798742138363</v>
      </c>
      <c r="I23" s="259">
        <v>10.723030390321187</v>
      </c>
    </row>
    <row r="24" spans="2:9" x14ac:dyDescent="0.4">
      <c r="B24" s="100">
        <v>18</v>
      </c>
      <c r="C24" s="242" t="s">
        <v>240</v>
      </c>
      <c r="D24" s="243">
        <v>0</v>
      </c>
      <c r="E24" s="243">
        <v>0</v>
      </c>
      <c r="F24" s="243">
        <v>0</v>
      </c>
      <c r="G24" s="244">
        <v>0</v>
      </c>
      <c r="H24" s="245">
        <v>0</v>
      </c>
      <c r="I24" s="245">
        <v>0</v>
      </c>
    </row>
    <row r="25" spans="2:9" x14ac:dyDescent="0.4">
      <c r="B25" s="100">
        <v>19</v>
      </c>
      <c r="C25" s="242" t="s">
        <v>210</v>
      </c>
      <c r="D25" s="243">
        <v>0</v>
      </c>
      <c r="E25" s="243">
        <v>9.1687838937514365E-2</v>
      </c>
      <c r="F25" s="243">
        <v>0.20118715614250215</v>
      </c>
      <c r="G25" s="244">
        <v>0.50619034016004905</v>
      </c>
      <c r="H25" s="245">
        <v>0</v>
      </c>
      <c r="I25" s="245">
        <v>0</v>
      </c>
    </row>
    <row r="26" spans="2:9" x14ac:dyDescent="0.4">
      <c r="B26" s="100">
        <v>20</v>
      </c>
      <c r="C26" s="242" t="s">
        <v>239</v>
      </c>
      <c r="D26" s="243">
        <v>0</v>
      </c>
      <c r="E26" s="243">
        <v>0</v>
      </c>
      <c r="F26" s="243">
        <v>0</v>
      </c>
      <c r="G26" s="244">
        <v>0</v>
      </c>
      <c r="H26" s="245">
        <v>0</v>
      </c>
      <c r="I26" s="245">
        <v>0</v>
      </c>
    </row>
    <row r="27" spans="2:9" x14ac:dyDescent="0.4">
      <c r="B27" s="131">
        <v>21</v>
      </c>
      <c r="C27" s="260" t="s">
        <v>223</v>
      </c>
      <c r="D27" s="261">
        <v>21.040255304854149</v>
      </c>
      <c r="E27" s="261">
        <v>18.785446729738293</v>
      </c>
      <c r="F27" s="261">
        <v>4.3670851735700413</v>
      </c>
      <c r="G27" s="262">
        <v>2.4979499724224921</v>
      </c>
      <c r="H27" s="245">
        <v>20.251572327044027</v>
      </c>
      <c r="I27" s="245">
        <v>21.26602333285323</v>
      </c>
    </row>
    <row r="28" spans="2:9" x14ac:dyDescent="0.4">
      <c r="B28" s="136"/>
      <c r="C28" s="263" t="s">
        <v>291</v>
      </c>
      <c r="D28" s="264">
        <v>100</v>
      </c>
      <c r="E28" s="264">
        <v>100</v>
      </c>
      <c r="F28" s="264">
        <v>100</v>
      </c>
      <c r="G28" s="265">
        <v>100</v>
      </c>
      <c r="H28" s="266">
        <v>100</v>
      </c>
      <c r="I28" s="264">
        <v>100</v>
      </c>
    </row>
    <row r="29" spans="2:9" x14ac:dyDescent="0.4">
      <c r="B29" s="109"/>
      <c r="C29" s="109"/>
      <c r="D29" s="243"/>
      <c r="E29" s="109"/>
      <c r="F29" s="109"/>
      <c r="G29" s="243"/>
      <c r="H29" s="109"/>
      <c r="I29" s="243"/>
    </row>
    <row r="30" spans="2:9" x14ac:dyDescent="0.4">
      <c r="B30" s="140" t="s">
        <v>307</v>
      </c>
    </row>
    <row r="31" spans="2:9" x14ac:dyDescent="0.4">
      <c r="B31" s="141" t="s">
        <v>308</v>
      </c>
      <c r="C31" s="141"/>
    </row>
  </sheetData>
  <sheetProtection password="F1C4"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3:I31"/>
  <sheetViews>
    <sheetView showGridLines="0" workbookViewId="0"/>
  </sheetViews>
  <sheetFormatPr defaultColWidth="8.625" defaultRowHeight="14.25" x14ac:dyDescent="0.4"/>
  <cols>
    <col min="1" max="1" width="8.625" style="92"/>
    <col min="2" max="2" width="3.875" style="92" bestFit="1" customWidth="1"/>
    <col min="3" max="3" width="23.5" style="92" bestFit="1" customWidth="1"/>
    <col min="4" max="4" width="8.75" style="92" bestFit="1" customWidth="1"/>
    <col min="5" max="6" width="9" style="92" customWidth="1"/>
    <col min="7" max="7" width="8.75" style="92" bestFit="1" customWidth="1"/>
    <col min="8" max="8" width="9" style="92" customWidth="1"/>
    <col min="9" max="9" width="8.75" style="92" bestFit="1" customWidth="1"/>
    <col min="10" max="16384" width="8.625" style="92"/>
  </cols>
  <sheetData>
    <row r="3" spans="2:9" x14ac:dyDescent="0.4">
      <c r="B3" s="142" t="s">
        <v>301</v>
      </c>
      <c r="C3" s="143"/>
      <c r="D3" s="143"/>
      <c r="E3" s="143"/>
      <c r="F3" s="143"/>
      <c r="G3" s="143"/>
      <c r="H3" s="143"/>
      <c r="I3" s="143"/>
    </row>
    <row r="4" spans="2:9" ht="15" thickBot="1" x14ac:dyDescent="0.45"/>
    <row r="5" spans="2:9" ht="81.75" thickTop="1" x14ac:dyDescent="0.4">
      <c r="B5" s="218" t="s">
        <v>192</v>
      </c>
      <c r="C5" s="219" t="s">
        <v>221</v>
      </c>
      <c r="D5" s="220" t="s">
        <v>193</v>
      </c>
      <c r="E5" s="220" t="s">
        <v>194</v>
      </c>
      <c r="F5" s="220" t="s">
        <v>195</v>
      </c>
      <c r="G5" s="218" t="s">
        <v>196</v>
      </c>
      <c r="H5" s="221" t="s">
        <v>299</v>
      </c>
      <c r="I5" s="221" t="s">
        <v>300</v>
      </c>
    </row>
    <row r="6" spans="2:9" x14ac:dyDescent="0.4">
      <c r="B6" s="222"/>
      <c r="C6" s="223"/>
      <c r="D6" s="224"/>
      <c r="E6" s="224"/>
      <c r="F6" s="224"/>
      <c r="G6" s="222"/>
      <c r="H6" s="225" t="s">
        <v>193</v>
      </c>
      <c r="I6" s="125" t="s">
        <v>193</v>
      </c>
    </row>
    <row r="7" spans="2:9" x14ac:dyDescent="0.4">
      <c r="B7" s="100">
        <v>1</v>
      </c>
      <c r="C7" s="226" t="s">
        <v>202</v>
      </c>
      <c r="D7" s="227">
        <v>42.382197397349806</v>
      </c>
      <c r="E7" s="227">
        <v>62.157317074773523</v>
      </c>
      <c r="F7" s="227">
        <v>30.318172987100091</v>
      </c>
      <c r="G7" s="228">
        <v>20.489659882210795</v>
      </c>
      <c r="H7" s="229">
        <v>22.184932299502378</v>
      </c>
      <c r="I7" s="229">
        <v>49.35843626334092</v>
      </c>
    </row>
    <row r="8" spans="2:9" x14ac:dyDescent="0.4">
      <c r="B8" s="100">
        <v>2</v>
      </c>
      <c r="C8" s="230" t="s">
        <v>200</v>
      </c>
      <c r="D8" s="231">
        <v>6.4501752926495932</v>
      </c>
      <c r="E8" s="231">
        <v>10.938516515940284</v>
      </c>
      <c r="F8" s="231">
        <v>21.002717311750978</v>
      </c>
      <c r="G8" s="232">
        <v>27.552014323821091</v>
      </c>
      <c r="H8" s="233">
        <v>3.1130656174053932</v>
      </c>
      <c r="I8" s="233">
        <v>7.6028300755486251</v>
      </c>
    </row>
    <row r="9" spans="2:9" x14ac:dyDescent="0.4">
      <c r="B9" s="100">
        <v>3</v>
      </c>
      <c r="C9" s="234" t="s">
        <v>197</v>
      </c>
      <c r="D9" s="235">
        <v>11.284092934814902</v>
      </c>
      <c r="E9" s="235">
        <v>8.8124005251875825</v>
      </c>
      <c r="F9" s="235">
        <v>8.7788065651955218</v>
      </c>
      <c r="G9" s="236">
        <v>6.5219886802511438</v>
      </c>
      <c r="H9" s="237">
        <v>34.614049299849562</v>
      </c>
      <c r="I9" s="237">
        <v>3.2258064516129026</v>
      </c>
    </row>
    <row r="10" spans="2:9" x14ac:dyDescent="0.4">
      <c r="B10" s="100">
        <v>4</v>
      </c>
      <c r="C10" s="238" t="s">
        <v>199</v>
      </c>
      <c r="D10" s="239">
        <v>5.4192168280943607</v>
      </c>
      <c r="E10" s="239">
        <v>0.60181029372916039</v>
      </c>
      <c r="F10" s="239">
        <v>1.0840503647478703</v>
      </c>
      <c r="G10" s="240">
        <v>2.1145973784411121</v>
      </c>
      <c r="H10" s="241">
        <v>2.5922925587316286</v>
      </c>
      <c r="I10" s="241">
        <v>6.3956509573490017</v>
      </c>
    </row>
    <row r="11" spans="2:9" x14ac:dyDescent="0.4">
      <c r="B11" s="100">
        <v>5</v>
      </c>
      <c r="C11" s="242" t="s">
        <v>206</v>
      </c>
      <c r="D11" s="243">
        <v>0.53182007249390928</v>
      </c>
      <c r="E11" s="243">
        <v>9.7914101076266552E-2</v>
      </c>
      <c r="F11" s="243">
        <v>0.18954646709551046</v>
      </c>
      <c r="G11" s="244">
        <v>1.3876323280197833</v>
      </c>
      <c r="H11" s="245">
        <v>0.10415461173475295</v>
      </c>
      <c r="I11" s="245">
        <v>0.67953791421833143</v>
      </c>
    </row>
    <row r="12" spans="2:9" x14ac:dyDescent="0.4">
      <c r="B12" s="100">
        <v>6</v>
      </c>
      <c r="C12" s="242" t="s">
        <v>203</v>
      </c>
      <c r="D12" s="243">
        <v>2.8938142492126682</v>
      </c>
      <c r="E12" s="243">
        <v>1.6440368998161319</v>
      </c>
      <c r="F12" s="243">
        <v>0.67041217440829937</v>
      </c>
      <c r="G12" s="244">
        <v>0.95447147590613446</v>
      </c>
      <c r="H12" s="245">
        <v>3.1014928827681985</v>
      </c>
      <c r="I12" s="245">
        <v>2.8220809849302468</v>
      </c>
    </row>
    <row r="13" spans="2:9" x14ac:dyDescent="0.4">
      <c r="B13" s="100">
        <v>7</v>
      </c>
      <c r="C13" s="242" t="s">
        <v>198</v>
      </c>
      <c r="D13" s="243">
        <v>0</v>
      </c>
      <c r="E13" s="243">
        <v>0.11513121146685837</v>
      </c>
      <c r="F13" s="243">
        <v>0.23479063924692406</v>
      </c>
      <c r="G13" s="244">
        <v>0.31634933235272944</v>
      </c>
      <c r="H13" s="245">
        <v>0</v>
      </c>
      <c r="I13" s="245">
        <v>0</v>
      </c>
    </row>
    <row r="14" spans="2:9" x14ac:dyDescent="0.4">
      <c r="B14" s="100">
        <v>8</v>
      </c>
      <c r="C14" s="242" t="s">
        <v>211</v>
      </c>
      <c r="D14" s="243">
        <v>0.2525402578881692</v>
      </c>
      <c r="E14" s="243">
        <v>0.1414168761853192</v>
      </c>
      <c r="F14" s="243">
        <v>0.14786860027838472</v>
      </c>
      <c r="G14" s="244">
        <v>0.23077753716663846</v>
      </c>
      <c r="H14" s="245">
        <v>0.20830922346950589</v>
      </c>
      <c r="I14" s="245">
        <v>0.26781788383898947</v>
      </c>
    </row>
    <row r="15" spans="2:9" x14ac:dyDescent="0.4">
      <c r="B15" s="100">
        <v>9</v>
      </c>
      <c r="C15" s="230" t="s">
        <v>212</v>
      </c>
      <c r="D15" s="231">
        <v>8.9428961910986988</v>
      </c>
      <c r="E15" s="231">
        <v>4.2158263358703385</v>
      </c>
      <c r="F15" s="231">
        <v>11.269631313225403</v>
      </c>
      <c r="G15" s="232">
        <v>8.7956545044545482</v>
      </c>
      <c r="H15" s="233">
        <v>3.529684064344405</v>
      </c>
      <c r="I15" s="233">
        <v>10.812647399768156</v>
      </c>
    </row>
    <row r="16" spans="2:9" x14ac:dyDescent="0.4">
      <c r="B16" s="100">
        <v>10</v>
      </c>
      <c r="C16" s="242" t="s">
        <v>205</v>
      </c>
      <c r="D16" s="243">
        <v>0.36544060847346843</v>
      </c>
      <c r="E16" s="243">
        <v>0.25838808418246983</v>
      </c>
      <c r="F16" s="243">
        <v>0.30132618652841464</v>
      </c>
      <c r="G16" s="244">
        <v>0.24805727582791959</v>
      </c>
      <c r="H16" s="245">
        <v>0.33560930447864834</v>
      </c>
      <c r="I16" s="245">
        <v>0.37574449374425389</v>
      </c>
    </row>
    <row r="17" spans="2:9" x14ac:dyDescent="0.4">
      <c r="B17" s="100">
        <v>11</v>
      </c>
      <c r="C17" s="247" t="s">
        <v>208</v>
      </c>
      <c r="D17" s="248">
        <v>15.425753164180877</v>
      </c>
      <c r="E17" s="248">
        <v>1.5107685796935353</v>
      </c>
      <c r="F17" s="248">
        <v>10.703600105392306</v>
      </c>
      <c r="G17" s="249">
        <v>7.9324701489778562</v>
      </c>
      <c r="H17" s="250">
        <v>30.019673648883234</v>
      </c>
      <c r="I17" s="250">
        <v>10.384938241995446</v>
      </c>
    </row>
    <row r="18" spans="2:9" x14ac:dyDescent="0.4">
      <c r="B18" s="100">
        <v>12</v>
      </c>
      <c r="C18" s="251" t="s">
        <v>209</v>
      </c>
      <c r="D18" s="252">
        <v>5.0656604670509235</v>
      </c>
      <c r="E18" s="252">
        <v>3.0099714669109483</v>
      </c>
      <c r="F18" s="252">
        <v>8.6365801793266073</v>
      </c>
      <c r="G18" s="253">
        <v>11.632596032056409</v>
      </c>
      <c r="H18" s="254">
        <v>0</v>
      </c>
      <c r="I18" s="254">
        <v>6.81536555142503</v>
      </c>
    </row>
    <row r="19" spans="2:9" x14ac:dyDescent="0.4">
      <c r="B19" s="100">
        <v>13</v>
      </c>
      <c r="C19" s="242" t="s">
        <v>207</v>
      </c>
      <c r="D19" s="243">
        <v>0.21391645374056689</v>
      </c>
      <c r="E19" s="243">
        <v>7.7411282595867104E-2</v>
      </c>
      <c r="F19" s="243">
        <v>0.20817642033432782</v>
      </c>
      <c r="G19" s="244">
        <v>1.2620532561302336</v>
      </c>
      <c r="H19" s="245">
        <v>0.1967364888323111</v>
      </c>
      <c r="I19" s="245">
        <v>0.21985050165887193</v>
      </c>
    </row>
    <row r="20" spans="2:9" x14ac:dyDescent="0.4">
      <c r="B20" s="100">
        <v>14</v>
      </c>
      <c r="C20" s="242" t="s">
        <v>204</v>
      </c>
      <c r="D20" s="243">
        <v>0</v>
      </c>
      <c r="E20" s="243">
        <v>2.8914231190306896E-3</v>
      </c>
      <c r="F20" s="243">
        <v>9.1020628681079147E-3</v>
      </c>
      <c r="G20" s="244">
        <v>0</v>
      </c>
      <c r="H20" s="245">
        <v>0</v>
      </c>
      <c r="I20" s="245">
        <v>0</v>
      </c>
    </row>
    <row r="21" spans="2:9" x14ac:dyDescent="0.4">
      <c r="B21" s="100">
        <v>15</v>
      </c>
      <c r="C21" s="242" t="s">
        <v>213</v>
      </c>
      <c r="D21" s="243">
        <v>0</v>
      </c>
      <c r="E21" s="243">
        <v>0</v>
      </c>
      <c r="F21" s="243">
        <v>4.2263379633202834E-2</v>
      </c>
      <c r="G21" s="244">
        <v>6.2017359023598694E-4</v>
      </c>
      <c r="H21" s="245">
        <v>0</v>
      </c>
      <c r="I21" s="245">
        <v>0</v>
      </c>
    </row>
    <row r="22" spans="2:9" x14ac:dyDescent="0.4">
      <c r="B22" s="100">
        <v>16</v>
      </c>
      <c r="C22" s="255" t="s">
        <v>224</v>
      </c>
      <c r="D22" s="243">
        <v>0</v>
      </c>
      <c r="E22" s="243">
        <v>0.35617075693514405</v>
      </c>
      <c r="F22" s="243">
        <v>0.71842422532662309</v>
      </c>
      <c r="G22" s="244">
        <v>1.8123661154661079</v>
      </c>
      <c r="H22" s="245">
        <v>0</v>
      </c>
      <c r="I22" s="245">
        <v>0</v>
      </c>
    </row>
    <row r="23" spans="2:9" x14ac:dyDescent="0.4">
      <c r="B23" s="100">
        <v>17</v>
      </c>
      <c r="C23" s="256" t="s">
        <v>217</v>
      </c>
      <c r="D23" s="257">
        <v>0.31790361875334244</v>
      </c>
      <c r="E23" s="257">
        <v>0.3070165639116223</v>
      </c>
      <c r="F23" s="257">
        <v>3.1313757688182489</v>
      </c>
      <c r="G23" s="258">
        <v>4.8896674702170753</v>
      </c>
      <c r="H23" s="259">
        <v>0</v>
      </c>
      <c r="I23" s="259">
        <v>0.42770915777271451</v>
      </c>
    </row>
    <row r="24" spans="2:9" x14ac:dyDescent="0.4">
      <c r="B24" s="100">
        <v>18</v>
      </c>
      <c r="C24" s="242" t="s">
        <v>240</v>
      </c>
      <c r="D24" s="243">
        <v>0</v>
      </c>
      <c r="E24" s="243">
        <v>0</v>
      </c>
      <c r="F24" s="243">
        <v>0</v>
      </c>
      <c r="G24" s="244">
        <v>0</v>
      </c>
      <c r="H24" s="245">
        <v>0</v>
      </c>
      <c r="I24" s="245">
        <v>0</v>
      </c>
    </row>
    <row r="25" spans="2:9" x14ac:dyDescent="0.4">
      <c r="B25" s="100">
        <v>19</v>
      </c>
      <c r="C25" s="242" t="s">
        <v>210</v>
      </c>
      <c r="D25" s="243">
        <v>0</v>
      </c>
      <c r="E25" s="243">
        <v>6.8474156591590424E-2</v>
      </c>
      <c r="F25" s="243">
        <v>0.35013666401411619</v>
      </c>
      <c r="G25" s="244">
        <v>1.1435514593292591</v>
      </c>
      <c r="H25" s="245">
        <v>0</v>
      </c>
      <c r="I25" s="245">
        <v>0</v>
      </c>
    </row>
    <row r="26" spans="2:9" x14ac:dyDescent="0.4">
      <c r="B26" s="100">
        <v>20</v>
      </c>
      <c r="C26" s="242" t="s">
        <v>239</v>
      </c>
      <c r="D26" s="243">
        <v>0</v>
      </c>
      <c r="E26" s="243">
        <v>0</v>
      </c>
      <c r="F26" s="243">
        <v>0</v>
      </c>
      <c r="G26" s="244">
        <v>0</v>
      </c>
      <c r="H26" s="245">
        <v>0</v>
      </c>
      <c r="I26" s="245">
        <v>0</v>
      </c>
    </row>
    <row r="27" spans="2:9" x14ac:dyDescent="0.4">
      <c r="B27" s="131">
        <v>21</v>
      </c>
      <c r="C27" s="260" t="s">
        <v>223</v>
      </c>
      <c r="D27" s="261">
        <v>0.45457246419870462</v>
      </c>
      <c r="E27" s="261">
        <v>5.6845378520143361</v>
      </c>
      <c r="F27" s="261">
        <v>2.2030185847090666</v>
      </c>
      <c r="G27" s="262">
        <v>2.7154726257809325</v>
      </c>
      <c r="H27" s="245">
        <v>0</v>
      </c>
      <c r="I27" s="245">
        <v>0.61158412279649832</v>
      </c>
    </row>
    <row r="28" spans="2:9" x14ac:dyDescent="0.4">
      <c r="B28" s="136"/>
      <c r="C28" s="263" t="s">
        <v>291</v>
      </c>
      <c r="D28" s="264">
        <v>100</v>
      </c>
      <c r="E28" s="264">
        <v>100</v>
      </c>
      <c r="F28" s="264">
        <v>100</v>
      </c>
      <c r="G28" s="265">
        <v>100</v>
      </c>
      <c r="H28" s="266">
        <v>100</v>
      </c>
      <c r="I28" s="264">
        <v>100</v>
      </c>
    </row>
    <row r="29" spans="2:9" x14ac:dyDescent="0.4">
      <c r="B29" s="109"/>
      <c r="C29" s="109"/>
      <c r="D29" s="243"/>
      <c r="E29" s="109"/>
      <c r="F29" s="109"/>
      <c r="G29" s="243"/>
      <c r="H29" s="109"/>
      <c r="I29" s="243"/>
    </row>
    <row r="30" spans="2:9" x14ac:dyDescent="0.4">
      <c r="B30" s="141" t="s">
        <v>302</v>
      </c>
    </row>
    <row r="31" spans="2:9" x14ac:dyDescent="0.4">
      <c r="B31" s="141" t="s">
        <v>303</v>
      </c>
      <c r="C31" s="141"/>
    </row>
  </sheetData>
  <sheetProtection password="F1C4" sheet="1" objects="1" scenarios="1"/>
  <phoneticPr fontId="1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3:J31"/>
  <sheetViews>
    <sheetView showGridLines="0" workbookViewId="0"/>
  </sheetViews>
  <sheetFormatPr defaultColWidth="9" defaultRowHeight="14.25" x14ac:dyDescent="0.4"/>
  <cols>
    <col min="1" max="1" width="9" style="92"/>
    <col min="2" max="2" width="4.5" style="92" bestFit="1" customWidth="1"/>
    <col min="3" max="3" width="23.5" style="92" bestFit="1" customWidth="1"/>
    <col min="4" max="4" width="9.125" style="92" bestFit="1" customWidth="1"/>
    <col min="5" max="6" width="9" style="92"/>
    <col min="7" max="7" width="9.125" style="92" bestFit="1" customWidth="1"/>
    <col min="8" max="8" width="9" style="92"/>
    <col min="9" max="9" width="9.125" style="92" bestFit="1" customWidth="1"/>
    <col min="10" max="16384" width="9" style="92"/>
  </cols>
  <sheetData>
    <row r="3" spans="2:10" x14ac:dyDescent="0.4">
      <c r="B3" s="142" t="s">
        <v>294</v>
      </c>
      <c r="C3" s="143"/>
      <c r="D3" s="143"/>
      <c r="E3" s="143"/>
      <c r="F3" s="143"/>
      <c r="G3" s="143"/>
      <c r="H3" s="143"/>
      <c r="I3" s="143"/>
      <c r="J3" s="143"/>
    </row>
    <row r="4" spans="2:10" ht="15" thickBot="1" x14ac:dyDescent="0.45"/>
    <row r="5" spans="2:10" ht="81.75" thickTop="1" x14ac:dyDescent="0.4">
      <c r="B5" s="218" t="s">
        <v>192</v>
      </c>
      <c r="C5" s="219" t="s">
        <v>221</v>
      </c>
      <c r="D5" s="220" t="s">
        <v>193</v>
      </c>
      <c r="E5" s="220" t="s">
        <v>194</v>
      </c>
      <c r="F5" s="220" t="s">
        <v>195</v>
      </c>
      <c r="G5" s="218" t="s">
        <v>196</v>
      </c>
      <c r="H5" s="221" t="s">
        <v>292</v>
      </c>
      <c r="I5" s="268" t="s">
        <v>293</v>
      </c>
      <c r="J5" s="268"/>
    </row>
    <row r="6" spans="2:10" x14ac:dyDescent="0.4">
      <c r="B6" s="222"/>
      <c r="C6" s="223"/>
      <c r="D6" s="224"/>
      <c r="E6" s="224"/>
      <c r="F6" s="224"/>
      <c r="G6" s="222"/>
      <c r="H6" s="225" t="s">
        <v>193</v>
      </c>
      <c r="I6" s="125" t="s">
        <v>194</v>
      </c>
      <c r="J6" s="125" t="s">
        <v>195</v>
      </c>
    </row>
    <row r="7" spans="2:10" x14ac:dyDescent="0.4">
      <c r="B7" s="100">
        <v>1</v>
      </c>
      <c r="C7" s="226" t="s">
        <v>202</v>
      </c>
      <c r="D7" s="227">
        <v>2.6514017184584548</v>
      </c>
      <c r="E7" s="227">
        <v>1.1190797341526804</v>
      </c>
      <c r="F7" s="227">
        <v>1.8422212176545434</v>
      </c>
      <c r="G7" s="228">
        <v>1.2657877298029656</v>
      </c>
      <c r="H7" s="229">
        <v>39.009556907037357</v>
      </c>
      <c r="I7" s="229">
        <v>5.0348258706467659</v>
      </c>
      <c r="J7" s="229">
        <v>2.4125036618359155</v>
      </c>
    </row>
    <row r="8" spans="2:10" x14ac:dyDescent="0.4">
      <c r="B8" s="100">
        <v>2</v>
      </c>
      <c r="C8" s="230" t="s">
        <v>200</v>
      </c>
      <c r="D8" s="231">
        <v>5.1162790697674421</v>
      </c>
      <c r="E8" s="231">
        <v>1.895984783765051</v>
      </c>
      <c r="F8" s="231">
        <v>0.22819032178256912</v>
      </c>
      <c r="G8" s="232">
        <v>0.63592606994561274</v>
      </c>
      <c r="H8" s="233">
        <v>29.665071770334933</v>
      </c>
      <c r="I8" s="233">
        <v>90.885914595283623</v>
      </c>
      <c r="J8" s="233">
        <v>1.2687427912341407</v>
      </c>
    </row>
    <row r="9" spans="2:10" x14ac:dyDescent="0.4">
      <c r="B9" s="100">
        <v>3</v>
      </c>
      <c r="C9" s="234" t="s">
        <v>197</v>
      </c>
      <c r="D9" s="235">
        <v>3.5786429161693145</v>
      </c>
      <c r="E9" s="235">
        <v>2.0887221642899383</v>
      </c>
      <c r="F9" s="235">
        <v>1.6389112300212723</v>
      </c>
      <c r="G9" s="236">
        <v>1.6003697902488092</v>
      </c>
      <c r="H9" s="237">
        <v>29.441949967928156</v>
      </c>
      <c r="I9" s="237">
        <v>11.380707916779246</v>
      </c>
      <c r="J9" s="237">
        <v>2.6274700737034737</v>
      </c>
    </row>
    <row r="10" spans="2:10" x14ac:dyDescent="0.4">
      <c r="B10" s="100">
        <v>4</v>
      </c>
      <c r="C10" s="238" t="s">
        <v>199</v>
      </c>
      <c r="D10" s="239">
        <v>21.948988923889846</v>
      </c>
      <c r="E10" s="239">
        <v>18.083002427679279</v>
      </c>
      <c r="F10" s="239">
        <v>16.134452923958207</v>
      </c>
      <c r="G10" s="240">
        <v>10.66650974022534</v>
      </c>
      <c r="H10" s="241">
        <v>12.055555555555554</v>
      </c>
      <c r="I10" s="241">
        <v>10.577212438072387</v>
      </c>
      <c r="J10" s="241">
        <v>8.6967521583757625E-3</v>
      </c>
    </row>
    <row r="11" spans="2:10" x14ac:dyDescent="0.4">
      <c r="B11" s="100">
        <v>5</v>
      </c>
      <c r="C11" s="242" t="s">
        <v>206</v>
      </c>
      <c r="D11" s="243">
        <v>2.0196789228379077</v>
      </c>
      <c r="E11" s="243">
        <v>8.4186258089862083</v>
      </c>
      <c r="F11" s="243">
        <v>4.7404382989165228</v>
      </c>
      <c r="G11" s="244">
        <v>1.6466517278788477</v>
      </c>
      <c r="H11" s="245">
        <v>94.871794871794876</v>
      </c>
      <c r="I11" s="245">
        <v>52.023582877848071</v>
      </c>
      <c r="J11" s="245">
        <v>1.4915417044666206</v>
      </c>
    </row>
    <row r="12" spans="2:10" x14ac:dyDescent="0.4">
      <c r="B12" s="100">
        <v>6</v>
      </c>
      <c r="C12" s="242" t="s">
        <v>203</v>
      </c>
      <c r="D12" s="243">
        <v>10.718364717251886</v>
      </c>
      <c r="E12" s="243">
        <v>2.9557203866037312</v>
      </c>
      <c r="F12" s="243">
        <v>2.6111346348465592</v>
      </c>
      <c r="G12" s="244">
        <v>2.2269191296816992</v>
      </c>
      <c r="H12" s="245">
        <v>35.792349726775953</v>
      </c>
      <c r="I12" s="245">
        <v>9.5642000584966365</v>
      </c>
      <c r="J12" s="245">
        <v>1.9436457734330073</v>
      </c>
    </row>
    <row r="13" spans="2:10" x14ac:dyDescent="0.4">
      <c r="B13" s="100">
        <v>7</v>
      </c>
      <c r="C13" s="242" t="s">
        <v>198</v>
      </c>
      <c r="D13" s="243">
        <v>0.44014084507042256</v>
      </c>
      <c r="E13" s="243">
        <v>0.5693769138205973</v>
      </c>
      <c r="F13" s="243">
        <v>0.71233609709791856</v>
      </c>
      <c r="G13" s="244">
        <v>0.84732770031720805</v>
      </c>
      <c r="H13" s="245">
        <v>45</v>
      </c>
      <c r="I13" s="245">
        <v>26.632302405498294</v>
      </c>
      <c r="J13" s="245">
        <v>0</v>
      </c>
    </row>
    <row r="14" spans="2:10" x14ac:dyDescent="0.4">
      <c r="B14" s="100">
        <v>8</v>
      </c>
      <c r="C14" s="242" t="s">
        <v>211</v>
      </c>
      <c r="D14" s="243">
        <v>6.2594649167087315</v>
      </c>
      <c r="E14" s="243">
        <v>4.6281348400811986</v>
      </c>
      <c r="F14" s="243">
        <v>13.387953391778137</v>
      </c>
      <c r="G14" s="244">
        <v>14.979733118645747</v>
      </c>
      <c r="H14" s="245">
        <v>27.419354838709676</v>
      </c>
      <c r="I14" s="245">
        <v>35.456585534265493</v>
      </c>
      <c r="J14" s="245">
        <v>1.1076583801122695</v>
      </c>
    </row>
    <row r="15" spans="2:10" x14ac:dyDescent="0.4">
      <c r="B15" s="100">
        <v>9</v>
      </c>
      <c r="C15" s="230" t="s">
        <v>212</v>
      </c>
      <c r="D15" s="231">
        <v>10.500478927203067</v>
      </c>
      <c r="E15" s="231">
        <v>3.9407326978181936</v>
      </c>
      <c r="F15" s="231">
        <v>3.3506574463080696</v>
      </c>
      <c r="G15" s="232">
        <v>6.2387866074139504</v>
      </c>
      <c r="H15" s="233">
        <v>30.615735461801595</v>
      </c>
      <c r="I15" s="233">
        <v>20.707402964281567</v>
      </c>
      <c r="J15" s="233">
        <v>9.3353149590626199</v>
      </c>
    </row>
    <row r="16" spans="2:10" x14ac:dyDescent="0.4">
      <c r="B16" s="100">
        <v>10</v>
      </c>
      <c r="C16" s="242" t="s">
        <v>205</v>
      </c>
      <c r="D16" s="243">
        <v>15.155646443990003</v>
      </c>
      <c r="E16" s="243">
        <v>14.476309899414828</v>
      </c>
      <c r="F16" s="243">
        <v>9.1766049322030057</v>
      </c>
      <c r="G16" s="244">
        <v>4.7739812404186077</v>
      </c>
      <c r="H16" s="245">
        <v>23.238380809595203</v>
      </c>
      <c r="I16" s="245">
        <v>8.2568807339449553</v>
      </c>
      <c r="J16" s="245">
        <v>1.9510486629032924</v>
      </c>
    </row>
    <row r="17" spans="2:10" x14ac:dyDescent="0.4">
      <c r="B17" s="100">
        <v>11</v>
      </c>
      <c r="C17" s="247" t="s">
        <v>208</v>
      </c>
      <c r="D17" s="248">
        <v>18.467211480964718</v>
      </c>
      <c r="E17" s="248">
        <v>8.4479610844379422</v>
      </c>
      <c r="F17" s="248">
        <v>5.309939311177561</v>
      </c>
      <c r="G17" s="249">
        <v>7.834616837278416</v>
      </c>
      <c r="H17" s="250">
        <v>13.248785752833243</v>
      </c>
      <c r="I17" s="250">
        <v>17.903726708074537</v>
      </c>
      <c r="J17" s="250">
        <v>0.57586195036384458</v>
      </c>
    </row>
    <row r="18" spans="2:10" x14ac:dyDescent="0.4">
      <c r="B18" s="100">
        <v>12</v>
      </c>
      <c r="C18" s="251" t="s">
        <v>209</v>
      </c>
      <c r="D18" s="252">
        <v>2.5377461500809519</v>
      </c>
      <c r="E18" s="252">
        <v>8.5694990236907902</v>
      </c>
      <c r="F18" s="252">
        <v>9.0032024191800453</v>
      </c>
      <c r="G18" s="253">
        <v>12.783500563822228</v>
      </c>
      <c r="H18" s="254">
        <v>81.157270029673583</v>
      </c>
      <c r="I18" s="254">
        <v>30.891337863301548</v>
      </c>
      <c r="J18" s="254">
        <v>7.1432024402859895</v>
      </c>
    </row>
    <row r="19" spans="2:10" x14ac:dyDescent="0.4">
      <c r="B19" s="100">
        <v>13</v>
      </c>
      <c r="C19" s="242" t="s">
        <v>207</v>
      </c>
      <c r="D19" s="243">
        <v>6.5594059405940595</v>
      </c>
      <c r="E19" s="243">
        <v>20.023590391068876</v>
      </c>
      <c r="F19" s="243">
        <v>26.334123046287843</v>
      </c>
      <c r="G19" s="244">
        <v>11.62380940796344</v>
      </c>
      <c r="H19" s="245">
        <v>13.584905660377359</v>
      </c>
      <c r="I19" s="245">
        <v>0.72193178989296269</v>
      </c>
      <c r="J19" s="245">
        <v>0.20736892817494398</v>
      </c>
    </row>
    <row r="20" spans="2:10" x14ac:dyDescent="0.4">
      <c r="B20" s="100">
        <v>14</v>
      </c>
      <c r="C20" s="242" t="s">
        <v>204</v>
      </c>
      <c r="D20" s="243">
        <v>0</v>
      </c>
      <c r="E20" s="243">
        <v>1.4435295479331689</v>
      </c>
      <c r="F20" s="243">
        <v>0.18497610555047758</v>
      </c>
      <c r="G20" s="244">
        <v>0</v>
      </c>
      <c r="H20" s="246" t="s">
        <v>281</v>
      </c>
      <c r="I20" s="245">
        <v>100</v>
      </c>
      <c r="J20" s="245">
        <v>97.757009345794387</v>
      </c>
    </row>
    <row r="21" spans="2:10" x14ac:dyDescent="0.4">
      <c r="B21" s="100">
        <v>15</v>
      </c>
      <c r="C21" s="242" t="s">
        <v>213</v>
      </c>
      <c r="D21" s="243">
        <v>0</v>
      </c>
      <c r="E21" s="243">
        <v>0</v>
      </c>
      <c r="F21" s="243">
        <v>0.70894432347617631</v>
      </c>
      <c r="G21" s="244">
        <v>0.13383085788738266</v>
      </c>
      <c r="H21" s="246" t="s">
        <v>281</v>
      </c>
      <c r="I21" s="246" t="s">
        <v>281</v>
      </c>
      <c r="J21" s="245">
        <v>83.878504672897193</v>
      </c>
    </row>
    <row r="22" spans="2:10" x14ac:dyDescent="0.4">
      <c r="B22" s="100">
        <v>16</v>
      </c>
      <c r="C22" s="255" t="s">
        <v>224</v>
      </c>
      <c r="D22" s="243">
        <v>4.3953901054971629</v>
      </c>
      <c r="E22" s="243">
        <v>4.7876408030128204</v>
      </c>
      <c r="F22" s="243">
        <v>1.4428421815838235</v>
      </c>
      <c r="G22" s="244">
        <v>1.9202036753596916</v>
      </c>
      <c r="H22" s="245">
        <v>20.186335403726709</v>
      </c>
      <c r="I22" s="245">
        <v>20.228987402159124</v>
      </c>
      <c r="J22" s="245">
        <v>1.7401823934487253</v>
      </c>
    </row>
    <row r="23" spans="2:10" x14ac:dyDescent="0.4">
      <c r="B23" s="100">
        <v>17</v>
      </c>
      <c r="C23" s="256" t="s">
        <v>217</v>
      </c>
      <c r="D23" s="257">
        <v>26.627565982404693</v>
      </c>
      <c r="E23" s="257">
        <v>12.48013504869798</v>
      </c>
      <c r="F23" s="257">
        <v>13.90865625557727</v>
      </c>
      <c r="G23" s="258">
        <v>15.985709662568507</v>
      </c>
      <c r="H23" s="259">
        <v>34.405286343612332</v>
      </c>
      <c r="I23" s="259">
        <v>18.162844763816981</v>
      </c>
      <c r="J23" s="259">
        <v>2.8666886488505039</v>
      </c>
    </row>
    <row r="24" spans="2:10" x14ac:dyDescent="0.4">
      <c r="B24" s="100">
        <v>18</v>
      </c>
      <c r="C24" s="242" t="s">
        <v>240</v>
      </c>
      <c r="D24" s="243">
        <v>0</v>
      </c>
      <c r="E24" s="243">
        <v>0</v>
      </c>
      <c r="F24" s="243">
        <v>0</v>
      </c>
      <c r="G24" s="244">
        <v>0</v>
      </c>
      <c r="H24" s="246" t="s">
        <v>281</v>
      </c>
      <c r="I24" s="246" t="s">
        <v>281</v>
      </c>
      <c r="J24" s="246" t="s">
        <v>281</v>
      </c>
    </row>
    <row r="25" spans="2:10" x14ac:dyDescent="0.4">
      <c r="B25" s="100">
        <v>19</v>
      </c>
      <c r="C25" s="242" t="s">
        <v>210</v>
      </c>
      <c r="D25" s="243">
        <v>0</v>
      </c>
      <c r="E25" s="243">
        <v>6.8470146830425987E-2</v>
      </c>
      <c r="F25" s="243">
        <v>0.13045056810026259</v>
      </c>
      <c r="G25" s="244">
        <v>0.29336048594180386</v>
      </c>
      <c r="H25" s="246" t="s">
        <v>281</v>
      </c>
      <c r="I25" s="245">
        <v>54.285714285714285</v>
      </c>
      <c r="J25" s="245">
        <v>9.1963322545846804</v>
      </c>
    </row>
    <row r="26" spans="2:10" x14ac:dyDescent="0.4">
      <c r="B26" s="100">
        <v>20</v>
      </c>
      <c r="C26" s="242" t="s">
        <v>239</v>
      </c>
      <c r="D26" s="243">
        <v>0</v>
      </c>
      <c r="E26" s="243">
        <v>0</v>
      </c>
      <c r="F26" s="243">
        <v>0</v>
      </c>
      <c r="G26" s="244">
        <v>0</v>
      </c>
      <c r="H26" s="246" t="s">
        <v>281</v>
      </c>
      <c r="I26" s="246" t="s">
        <v>281</v>
      </c>
      <c r="J26" s="246" t="s">
        <v>281</v>
      </c>
    </row>
    <row r="27" spans="2:10" x14ac:dyDescent="0.4">
      <c r="B27" s="131">
        <v>21</v>
      </c>
      <c r="C27" s="260" t="s">
        <v>223</v>
      </c>
      <c r="D27" s="261">
        <v>102.07795735433926</v>
      </c>
      <c r="E27" s="261">
        <v>19.040860940829209</v>
      </c>
      <c r="F27" s="261">
        <v>8.4450058966470962</v>
      </c>
      <c r="G27" s="262">
        <v>5.9329753072041509</v>
      </c>
      <c r="H27" s="245">
        <v>21.420968600319316</v>
      </c>
      <c r="I27" s="245">
        <v>68.358189213319662</v>
      </c>
      <c r="J27" s="245">
        <v>71.435493489712755</v>
      </c>
    </row>
    <row r="28" spans="2:10" x14ac:dyDescent="0.4">
      <c r="B28" s="136"/>
      <c r="C28" s="263" t="s">
        <v>291</v>
      </c>
      <c r="D28" s="264">
        <v>9.8181409407022446</v>
      </c>
      <c r="E28" s="264">
        <v>6.8102637118422642</v>
      </c>
      <c r="F28" s="264">
        <v>4.8203673900077275</v>
      </c>
      <c r="G28" s="265">
        <v>5.2906953295439232</v>
      </c>
      <c r="H28" s="266">
        <v>22.255192878338278</v>
      </c>
      <c r="I28" s="264">
        <v>27.69039530786398</v>
      </c>
      <c r="J28" s="264">
        <v>6.4637613534014076</v>
      </c>
    </row>
    <row r="29" spans="2:10" x14ac:dyDescent="0.4">
      <c r="B29" s="109"/>
      <c r="C29" s="109"/>
      <c r="D29" s="243"/>
      <c r="E29" s="109"/>
      <c r="F29" s="109"/>
      <c r="G29" s="243"/>
      <c r="H29" s="109"/>
      <c r="I29" s="243"/>
      <c r="J29" s="109"/>
    </row>
    <row r="30" spans="2:10" x14ac:dyDescent="0.4">
      <c r="B30" s="141" t="s">
        <v>298</v>
      </c>
    </row>
    <row r="31" spans="2:10" x14ac:dyDescent="0.4">
      <c r="B31" s="141" t="s">
        <v>295</v>
      </c>
      <c r="C31" s="141"/>
    </row>
  </sheetData>
  <sheetProtection password="F1C4"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3:H31"/>
  <sheetViews>
    <sheetView showGridLines="0" workbookViewId="0"/>
  </sheetViews>
  <sheetFormatPr defaultColWidth="9" defaultRowHeight="14.25" x14ac:dyDescent="0.4"/>
  <cols>
    <col min="1" max="1" width="9" style="92"/>
    <col min="2" max="2" width="4.5" style="92" bestFit="1" customWidth="1"/>
    <col min="3" max="3" width="23.5" style="92" bestFit="1" customWidth="1"/>
    <col min="4" max="4" width="9.125" style="92" bestFit="1" customWidth="1"/>
    <col min="5" max="6" width="9" style="92"/>
    <col min="7" max="7" width="9.125" style="92" bestFit="1" customWidth="1"/>
    <col min="8" max="16384" width="9" style="92"/>
  </cols>
  <sheetData>
    <row r="3" spans="2:8" x14ac:dyDescent="0.4">
      <c r="B3" s="142" t="s">
        <v>319</v>
      </c>
      <c r="C3" s="143"/>
      <c r="D3" s="143"/>
      <c r="E3" s="143"/>
      <c r="F3" s="143"/>
      <c r="G3" s="143"/>
      <c r="H3" s="143"/>
    </row>
    <row r="4" spans="2:8" ht="15" thickBot="1" x14ac:dyDescent="0.45"/>
    <row r="5" spans="2:8" ht="81.75" thickTop="1" x14ac:dyDescent="0.4">
      <c r="B5" s="218" t="s">
        <v>192</v>
      </c>
      <c r="C5" s="219" t="s">
        <v>221</v>
      </c>
      <c r="D5" s="220" t="s">
        <v>193</v>
      </c>
      <c r="E5" s="220" t="s">
        <v>194</v>
      </c>
      <c r="F5" s="220" t="s">
        <v>195</v>
      </c>
      <c r="G5" s="218" t="s">
        <v>196</v>
      </c>
      <c r="H5" s="221" t="s">
        <v>290</v>
      </c>
    </row>
    <row r="6" spans="2:8" x14ac:dyDescent="0.4">
      <c r="B6" s="222"/>
      <c r="C6" s="223"/>
      <c r="D6" s="224"/>
      <c r="E6" s="224"/>
      <c r="F6" s="224"/>
      <c r="G6" s="222"/>
      <c r="H6" s="225" t="s">
        <v>193</v>
      </c>
    </row>
    <row r="7" spans="2:8" x14ac:dyDescent="0.4">
      <c r="B7" s="100">
        <v>1</v>
      </c>
      <c r="C7" s="226" t="s">
        <v>202</v>
      </c>
      <c r="D7" s="227">
        <v>25.236620964175145</v>
      </c>
      <c r="E7" s="227">
        <v>26.202207151329869</v>
      </c>
      <c r="F7" s="227">
        <v>15.555611997014433</v>
      </c>
      <c r="G7" s="228">
        <v>19.348502311357414</v>
      </c>
      <c r="H7" s="229">
        <v>13.438485804416406</v>
      </c>
    </row>
    <row r="8" spans="2:8" x14ac:dyDescent="0.4">
      <c r="B8" s="100">
        <v>2</v>
      </c>
      <c r="C8" s="230" t="s">
        <v>200</v>
      </c>
      <c r="D8" s="231">
        <v>35.902100214982639</v>
      </c>
      <c r="E8" s="231">
        <v>25.476997297040825</v>
      </c>
      <c r="F8" s="231">
        <v>51.001607949786468</v>
      </c>
      <c r="G8" s="232">
        <v>70.389285439122773</v>
      </c>
      <c r="H8" s="233">
        <v>12.390603408567479</v>
      </c>
    </row>
    <row r="9" spans="2:8" x14ac:dyDescent="0.4">
      <c r="B9" s="100">
        <v>3</v>
      </c>
      <c r="C9" s="234" t="s">
        <v>197</v>
      </c>
      <c r="D9" s="235">
        <v>8.2920332729297197</v>
      </c>
      <c r="E9" s="235">
        <v>7.1740305038865442</v>
      </c>
      <c r="F9" s="235">
        <v>4.4102055076026829</v>
      </c>
      <c r="G9" s="236">
        <v>5.3617729152170961</v>
      </c>
      <c r="H9" s="237">
        <v>78.751974723538709</v>
      </c>
    </row>
    <row r="10" spans="2:8" x14ac:dyDescent="0.4">
      <c r="B10" s="100">
        <v>4</v>
      </c>
      <c r="C10" s="238" t="s">
        <v>199</v>
      </c>
      <c r="D10" s="239">
        <v>4.5340426060801908</v>
      </c>
      <c r="E10" s="239">
        <v>0.45195453805192687</v>
      </c>
      <c r="F10" s="239">
        <v>1.0220170761057967</v>
      </c>
      <c r="G10" s="240">
        <v>3.0755571434003683</v>
      </c>
      <c r="H10" s="241">
        <v>12.280701754385964</v>
      </c>
    </row>
    <row r="11" spans="2:8" x14ac:dyDescent="0.4">
      <c r="B11" s="100">
        <v>5</v>
      </c>
      <c r="C11" s="242" t="s">
        <v>206</v>
      </c>
      <c r="D11" s="243">
        <v>3.0572160546541416</v>
      </c>
      <c r="E11" s="243">
        <v>0.41874870019279292</v>
      </c>
      <c r="F11" s="243">
        <v>0.47060533775613372</v>
      </c>
      <c r="G11" s="244">
        <v>3.2567427606454467</v>
      </c>
      <c r="H11" s="245">
        <v>5.027932960893855</v>
      </c>
    </row>
    <row r="12" spans="2:8" x14ac:dyDescent="0.4">
      <c r="B12" s="100">
        <v>6</v>
      </c>
      <c r="C12" s="242" t="s">
        <v>203</v>
      </c>
      <c r="D12" s="243">
        <v>24.212593531707565</v>
      </c>
      <c r="E12" s="243">
        <v>5.2776359701121009</v>
      </c>
      <c r="F12" s="243">
        <v>1.904872814387196</v>
      </c>
      <c r="G12" s="244">
        <v>2.971758244545819</v>
      </c>
      <c r="H12" s="245">
        <v>27.515400410677621</v>
      </c>
    </row>
    <row r="13" spans="2:8" x14ac:dyDescent="0.4">
      <c r="B13" s="100">
        <v>7</v>
      </c>
      <c r="C13" s="242" t="s">
        <v>198</v>
      </c>
      <c r="D13" s="243">
        <v>0</v>
      </c>
      <c r="E13" s="243">
        <v>0.85454243934797236</v>
      </c>
      <c r="F13" s="243">
        <v>1.1299738960915866</v>
      </c>
      <c r="G13" s="244">
        <v>1.3966053069391124</v>
      </c>
      <c r="H13" s="246" t="s">
        <v>281</v>
      </c>
    </row>
    <row r="14" spans="2:8" x14ac:dyDescent="0.4">
      <c r="B14" s="100">
        <v>8</v>
      </c>
      <c r="C14" s="242" t="s">
        <v>211</v>
      </c>
      <c r="D14" s="243">
        <v>4.376930998970133</v>
      </c>
      <c r="E14" s="243">
        <v>0.89360606589099012</v>
      </c>
      <c r="F14" s="243">
        <v>1.0646411147689252</v>
      </c>
      <c r="G14" s="244">
        <v>2.346140390133304</v>
      </c>
      <c r="H14" s="245">
        <v>21.176470588235293</v>
      </c>
    </row>
    <row r="15" spans="2:8" x14ac:dyDescent="0.4">
      <c r="B15" s="100">
        <v>9</v>
      </c>
      <c r="C15" s="230" t="s">
        <v>212</v>
      </c>
      <c r="D15" s="231">
        <v>16.759465478841875</v>
      </c>
      <c r="E15" s="231">
        <v>4.845636630879925</v>
      </c>
      <c r="F15" s="231">
        <v>8.8755803950962591</v>
      </c>
      <c r="G15" s="232">
        <v>7.7914147304941839</v>
      </c>
      <c r="H15" s="233">
        <v>10.132890365448505</v>
      </c>
    </row>
    <row r="16" spans="2:8" x14ac:dyDescent="0.4">
      <c r="B16" s="100">
        <v>10</v>
      </c>
      <c r="C16" s="242" t="s">
        <v>205</v>
      </c>
      <c r="D16" s="243">
        <v>3.1890070002592688</v>
      </c>
      <c r="E16" s="243">
        <v>1.5261013002134678</v>
      </c>
      <c r="F16" s="243">
        <v>1.1646830091244817</v>
      </c>
      <c r="G16" s="244">
        <v>0.79595665413363659</v>
      </c>
      <c r="H16" s="245">
        <v>23.577235772357721</v>
      </c>
    </row>
    <row r="17" spans="2:8" x14ac:dyDescent="0.4">
      <c r="B17" s="100">
        <v>11</v>
      </c>
      <c r="C17" s="247" t="s">
        <v>208</v>
      </c>
      <c r="D17" s="248">
        <v>24.088336271689705</v>
      </c>
      <c r="E17" s="248">
        <v>0.95955670900848034</v>
      </c>
      <c r="F17" s="248">
        <v>5.2497938856484367</v>
      </c>
      <c r="G17" s="249">
        <v>4.0154678060282469</v>
      </c>
      <c r="H17" s="250">
        <v>49.961479198767329</v>
      </c>
    </row>
    <row r="18" spans="2:8" x14ac:dyDescent="0.4">
      <c r="B18" s="100">
        <v>12</v>
      </c>
      <c r="C18" s="251" t="s">
        <v>209</v>
      </c>
      <c r="D18" s="252">
        <v>6.179775280898876</v>
      </c>
      <c r="E18" s="252">
        <v>3.925662333388185</v>
      </c>
      <c r="F18" s="252">
        <v>3.735316170669567</v>
      </c>
      <c r="G18" s="253">
        <v>4.2514411729020836</v>
      </c>
      <c r="H18" s="254">
        <v>0</v>
      </c>
    </row>
    <row r="19" spans="2:8" x14ac:dyDescent="0.4">
      <c r="B19" s="100">
        <v>13</v>
      </c>
      <c r="C19" s="242" t="s">
        <v>207</v>
      </c>
      <c r="D19" s="243">
        <v>1.8715882505848718</v>
      </c>
      <c r="E19" s="243">
        <v>1.2087010055407346</v>
      </c>
      <c r="F19" s="243">
        <v>1.4431308300861967</v>
      </c>
      <c r="G19" s="244">
        <v>5.0247740703550674</v>
      </c>
      <c r="H19" s="245">
        <v>23.611111111111111</v>
      </c>
    </row>
    <row r="20" spans="2:8" x14ac:dyDescent="0.4">
      <c r="B20" s="100">
        <v>14</v>
      </c>
      <c r="C20" s="242" t="s">
        <v>204</v>
      </c>
      <c r="D20" s="243">
        <v>0</v>
      </c>
      <c r="E20" s="243">
        <v>3.6388055455396514E-3</v>
      </c>
      <c r="F20" s="243">
        <v>5.3845073553630005E-3</v>
      </c>
      <c r="G20" s="244">
        <v>0</v>
      </c>
      <c r="H20" s="246" t="s">
        <v>281</v>
      </c>
    </row>
    <row r="21" spans="2:8" x14ac:dyDescent="0.4">
      <c r="B21" s="100">
        <v>15</v>
      </c>
      <c r="C21" s="242" t="s">
        <v>213</v>
      </c>
      <c r="D21" s="243">
        <v>0</v>
      </c>
      <c r="E21" s="243">
        <v>0</v>
      </c>
      <c r="F21" s="243">
        <v>0.12027168677253806</v>
      </c>
      <c r="G21" s="244">
        <v>1.9432435707214919E-3</v>
      </c>
      <c r="H21" s="246" t="s">
        <v>281</v>
      </c>
    </row>
    <row r="22" spans="2:8" x14ac:dyDescent="0.4">
      <c r="B22" s="100">
        <v>16</v>
      </c>
      <c r="C22" s="255" t="s">
        <v>224</v>
      </c>
      <c r="D22" s="243">
        <v>0</v>
      </c>
      <c r="E22" s="243">
        <v>0.24019265045942384</v>
      </c>
      <c r="F22" s="243">
        <v>0.30552090329336462</v>
      </c>
      <c r="G22" s="244">
        <v>0.60166521262894623</v>
      </c>
      <c r="H22" s="246" t="s">
        <v>281</v>
      </c>
    </row>
    <row r="23" spans="2:8" x14ac:dyDescent="0.4">
      <c r="B23" s="100">
        <v>17</v>
      </c>
      <c r="C23" s="256" t="s">
        <v>217</v>
      </c>
      <c r="D23" s="257">
        <v>0.84806213838471911</v>
      </c>
      <c r="E23" s="257">
        <v>0.43808652208811244</v>
      </c>
      <c r="F23" s="257">
        <v>3.638357336922069</v>
      </c>
      <c r="G23" s="258">
        <v>6.0411496246047394</v>
      </c>
      <c r="H23" s="259">
        <v>0</v>
      </c>
    </row>
    <row r="24" spans="2:8" x14ac:dyDescent="0.4">
      <c r="B24" s="100">
        <v>18</v>
      </c>
      <c r="C24" s="242" t="s">
        <v>240</v>
      </c>
      <c r="D24" s="243">
        <v>0</v>
      </c>
      <c r="E24" s="243">
        <v>0</v>
      </c>
      <c r="F24" s="243">
        <v>0</v>
      </c>
      <c r="G24" s="244">
        <v>0</v>
      </c>
      <c r="H24" s="246" t="s">
        <v>281</v>
      </c>
    </row>
    <row r="25" spans="2:8" x14ac:dyDescent="0.4">
      <c r="B25" s="100">
        <v>19</v>
      </c>
      <c r="C25" s="242" t="s">
        <v>210</v>
      </c>
      <c r="D25" s="243">
        <v>0</v>
      </c>
      <c r="E25" s="243">
        <v>4.8347059505857791E-2</v>
      </c>
      <c r="F25" s="243">
        <v>0.23118616285093518</v>
      </c>
      <c r="G25" s="244">
        <v>0.63561571690308605</v>
      </c>
      <c r="H25" s="246" t="s">
        <v>281</v>
      </c>
    </row>
    <row r="26" spans="2:8" x14ac:dyDescent="0.4">
      <c r="B26" s="100">
        <v>20</v>
      </c>
      <c r="C26" s="242" t="s">
        <v>239</v>
      </c>
      <c r="D26" s="243">
        <v>0</v>
      </c>
      <c r="E26" s="243">
        <v>0</v>
      </c>
      <c r="F26" s="243">
        <v>0</v>
      </c>
      <c r="G26" s="244">
        <v>0</v>
      </c>
      <c r="H26" s="246" t="s">
        <v>281</v>
      </c>
    </row>
    <row r="27" spans="2:8" x14ac:dyDescent="0.4">
      <c r="B27" s="131">
        <v>21</v>
      </c>
      <c r="C27" s="260" t="s">
        <v>223</v>
      </c>
      <c r="D27" s="267" t="s">
        <v>281</v>
      </c>
      <c r="E27" s="261">
        <v>6.303532000786995</v>
      </c>
      <c r="F27" s="261">
        <v>4.5283068412576153</v>
      </c>
      <c r="G27" s="262">
        <v>6.1899973001037258</v>
      </c>
      <c r="H27" s="245">
        <v>0</v>
      </c>
    </row>
    <row r="28" spans="2:8" x14ac:dyDescent="0.4">
      <c r="B28" s="136"/>
      <c r="C28" s="263" t="s">
        <v>291</v>
      </c>
      <c r="D28" s="264">
        <v>9.3036318108027505</v>
      </c>
      <c r="E28" s="264">
        <v>6.4617686761701627</v>
      </c>
      <c r="F28" s="264">
        <v>4.9089925185155767</v>
      </c>
      <c r="G28" s="265">
        <v>5.101790361825298</v>
      </c>
      <c r="H28" s="266">
        <v>25.67294551072553</v>
      </c>
    </row>
    <row r="29" spans="2:8" x14ac:dyDescent="0.4">
      <c r="B29" s="109"/>
      <c r="C29" s="109"/>
      <c r="D29" s="243"/>
      <c r="E29" s="109"/>
      <c r="F29" s="109"/>
      <c r="G29" s="243"/>
      <c r="H29" s="109"/>
    </row>
    <row r="30" spans="2:8" x14ac:dyDescent="0.4">
      <c r="B30" s="140" t="s">
        <v>296</v>
      </c>
    </row>
    <row r="31" spans="2:8" x14ac:dyDescent="0.4">
      <c r="B31" s="140" t="s">
        <v>297</v>
      </c>
      <c r="C31" s="141"/>
    </row>
  </sheetData>
  <sheetProtection password="F1C4" sheet="1" objects="1" scenarios="1"/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付属資料について</vt:lpstr>
      <vt:lpstr>表1</vt:lpstr>
      <vt:lpstr>表2A</vt:lpstr>
      <vt:lpstr>表2B</vt:lpstr>
      <vt:lpstr>表3</vt:lpstr>
      <vt:lpstr>表4A</vt:lpstr>
      <vt:lpstr>表4B</vt:lpstr>
      <vt:lpstr>表5A</vt:lpstr>
      <vt:lpstr>表5B</vt:lpstr>
      <vt:lpstr>表6</vt:lpstr>
      <vt:lpstr>表7A</vt:lpstr>
      <vt:lpstr>表7B</vt:lpstr>
      <vt:lpstr>表8</vt:lpstr>
      <vt:lpstr>付表4</vt:lpstr>
      <vt:lpstr>付表5</vt:lpstr>
      <vt:lpstr>付表6</vt:lpstr>
      <vt:lpstr>付表7</vt:lpstr>
      <vt:lpstr>付表8</vt:lpstr>
      <vt:lpstr>付表9</vt:lpstr>
      <vt:lpstr>付表10</vt:lpstr>
      <vt:lpstr>付表11</vt:lpstr>
      <vt:lpstr>付表12_名目</vt:lpstr>
      <vt:lpstr>付表12_実質</vt:lpstr>
      <vt:lpstr>付表13_名目</vt:lpstr>
      <vt:lpstr>付表13_実質</vt:lpstr>
      <vt:lpstr>付表14_名目</vt:lpstr>
      <vt:lpstr>付表14_実質</vt:lpstr>
      <vt:lpstr>付表15</vt:lpstr>
      <vt:lpstr>付表16_1</vt:lpstr>
      <vt:lpstr>付表16_2</vt:lpstr>
      <vt:lpstr>付表16_3</vt:lpstr>
      <vt:lpstr>付表16_4</vt:lpstr>
      <vt:lpstr>付表17_1</vt:lpstr>
      <vt:lpstr>付表17_2</vt:lpstr>
      <vt:lpstr>付表17_3</vt:lpstr>
      <vt:lpstr>付表17_4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2018-10-04T03:17:37Z</dcterms:created>
  <dcterms:modified xsi:type="dcterms:W3CDTF">2018-10-25T01:50:57Z</dcterms:modified>
  <cp:category/>
  <cp:contentStatus/>
</cp:coreProperties>
</file>