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2384" windowHeight="8100" activeTab="3"/>
  </bookViews>
  <sheets>
    <sheet name="表１" sheetId="1" r:id="rId1"/>
    <sheet name="表２表３" sheetId="2" r:id="rId2"/>
    <sheet name="表４" sheetId="3" r:id="rId3"/>
    <sheet name="表５表６" sheetId="4" r:id="rId4"/>
    <sheet name="図１" sheetId="5" r:id="rId5"/>
    <sheet name="図２図３" sheetId="6" r:id="rId6"/>
    <sheet name="図４" sheetId="7" r:id="rId7"/>
  </sheets>
  <definedNames>
    <definedName name="_xlnm.Print_Area" localSheetId="5">'図２図３'!$A$1:$X$68</definedName>
    <definedName name="_xlnm.Print_Area" localSheetId="6">'図４'!$DD$1:$DR$51</definedName>
    <definedName name="_xlnm.Print_Area" localSheetId="1">'表２表３'!$A$1:$I$55</definedName>
    <definedName name="_xlnm.Print_Area" localSheetId="3">'表５表６'!$A$1:$M$28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<sst xmlns="http://schemas.openxmlformats.org/spreadsheetml/2006/main" count="1362" uniqueCount="323">
  <si>
    <t>表１     産業分類の変遷</t>
  </si>
  <si>
    <t>1948-49年基準</t>
  </si>
  <si>
    <t>1960-61年基準</t>
  </si>
  <si>
    <t>1970-71年基準</t>
  </si>
  <si>
    <t>1980-81年基準</t>
  </si>
  <si>
    <t>（経常価格）</t>
  </si>
  <si>
    <t>1.</t>
  </si>
  <si>
    <t>農業・牧畜・補助的産業</t>
  </si>
  <si>
    <t>農業</t>
  </si>
  <si>
    <t>農業･林業･漁業</t>
  </si>
  <si>
    <t>2.</t>
  </si>
  <si>
    <t>林業</t>
  </si>
  <si>
    <t>林業･伐採業</t>
  </si>
  <si>
    <t xml:space="preserve">   農業</t>
  </si>
  <si>
    <t>3.</t>
  </si>
  <si>
    <t>漁業</t>
  </si>
  <si>
    <t xml:space="preserve">   林業･伐採業</t>
  </si>
  <si>
    <t>4.</t>
  </si>
  <si>
    <t>鉱業</t>
  </si>
  <si>
    <t>鉱業･採石業</t>
  </si>
  <si>
    <t xml:space="preserve">   漁業</t>
  </si>
  <si>
    <t>5.</t>
  </si>
  <si>
    <t>工場部門</t>
  </si>
  <si>
    <t>大規模製造業</t>
  </si>
  <si>
    <t>製造業</t>
  </si>
  <si>
    <t>6.</t>
  </si>
  <si>
    <t>小企業</t>
  </si>
  <si>
    <t>小規模製造業</t>
  </si>
  <si>
    <t xml:space="preserve">   登録</t>
  </si>
  <si>
    <t>7.</t>
  </si>
  <si>
    <t>通信業</t>
  </si>
  <si>
    <t>建設業</t>
  </si>
  <si>
    <t xml:space="preserve">   非登録</t>
  </si>
  <si>
    <t>8.</t>
  </si>
  <si>
    <t>鉄道</t>
  </si>
  <si>
    <t>電気･ガス･水道</t>
  </si>
  <si>
    <t>9.</t>
  </si>
  <si>
    <t>組織銀行業・保険業</t>
  </si>
  <si>
    <t>運輸業･通信</t>
  </si>
  <si>
    <t>10.</t>
  </si>
  <si>
    <t>その他商業・運輸業</t>
  </si>
  <si>
    <t xml:space="preserve">   鉄道</t>
  </si>
  <si>
    <t>運輸業･倉庫業･通信</t>
  </si>
  <si>
    <t>11.</t>
  </si>
  <si>
    <t>専門職・自由業</t>
  </si>
  <si>
    <t xml:space="preserve">   通信</t>
  </si>
  <si>
    <t>商業･ホテル･レストラン</t>
  </si>
  <si>
    <t>12.</t>
  </si>
  <si>
    <t>政府サービス</t>
  </si>
  <si>
    <t xml:space="preserve">   その他運輸業</t>
  </si>
  <si>
    <t xml:space="preserve">   その他運輸業･倉庫業</t>
  </si>
  <si>
    <t xml:space="preserve">   商業</t>
  </si>
  <si>
    <t>13.</t>
  </si>
  <si>
    <t>家事サービス</t>
  </si>
  <si>
    <t>商業･倉庫業･ホテル･</t>
  </si>
  <si>
    <t xml:space="preserve">   ホテル･レストラン</t>
  </si>
  <si>
    <t>14.</t>
  </si>
  <si>
    <t>家屋財産</t>
  </si>
  <si>
    <t>レストラン</t>
  </si>
  <si>
    <t>銀行業･保険業</t>
  </si>
  <si>
    <t>（不変価格）</t>
  </si>
  <si>
    <t>不動産業･住宅所有</t>
  </si>
  <si>
    <t>不動産業･住宅所有･</t>
  </si>
  <si>
    <t>農業･牧畜･補助的産業</t>
  </si>
  <si>
    <t>行政･国防</t>
  </si>
  <si>
    <t>ビジネス･サービス</t>
  </si>
  <si>
    <t xml:space="preserve">   倉庫業</t>
  </si>
  <si>
    <t>鉱業･製造業･小企業</t>
  </si>
  <si>
    <t>その他サービス</t>
  </si>
  <si>
    <t>商業･運輸業･通信</t>
  </si>
  <si>
    <t>金融業･保険業･不動産業･</t>
  </si>
  <si>
    <t xml:space="preserve">   銀行業･保険業</t>
  </si>
  <si>
    <t xml:space="preserve">   不動産業･住宅所有・</t>
  </si>
  <si>
    <t xml:space="preserve">   ビジネス･サービス</t>
  </si>
  <si>
    <t>共同体･社会･個人サービス</t>
  </si>
  <si>
    <t xml:space="preserve">   行政･国防</t>
  </si>
  <si>
    <t xml:space="preserve">   その他サービス</t>
  </si>
  <si>
    <t>　　　表5　年平均成長率</t>
  </si>
  <si>
    <t>　　（％）</t>
  </si>
  <si>
    <t>１９５１－５２</t>
  </si>
  <si>
    <t>１９６５－６６</t>
  </si>
  <si>
    <t>１９８０－８１</t>
  </si>
  <si>
    <t>１９９１－９２</t>
  </si>
  <si>
    <t>１９６４－６５</t>
  </si>
  <si>
    <t>１９７９－８０</t>
  </si>
  <si>
    <t>１９９６－９７</t>
  </si>
  <si>
    <t>GDP</t>
  </si>
  <si>
    <t>1人当たりGDP</t>
  </si>
  <si>
    <t>（出所）付表1。</t>
  </si>
  <si>
    <t>表６　年平均成長率　（3ヵ年平均）</t>
  </si>
  <si>
    <t>１９５２－５３</t>
  </si>
  <si>
    <t>１９９５－９６</t>
  </si>
  <si>
    <t>　　　　　　　　　　表２　　ＧＤＰの部門別構成</t>
  </si>
  <si>
    <t>　　　　表4　　ＧＤＰの部門別構成</t>
  </si>
  <si>
    <t>（％）</t>
  </si>
  <si>
    <t>　　部門</t>
  </si>
  <si>
    <t>　１９５０－５１</t>
  </si>
  <si>
    <t>　１９５５－５６</t>
  </si>
  <si>
    <t>　１９６０－６１</t>
  </si>
  <si>
    <t>　１９６５－６６</t>
  </si>
  <si>
    <t>　１９７０－７１</t>
  </si>
  <si>
    <t>　１９７５－７６</t>
  </si>
  <si>
    <t>　１９８０－８1</t>
  </si>
  <si>
    <t>　１９８５－８６</t>
  </si>
  <si>
    <t>第1次部門</t>
  </si>
  <si>
    <t>　　1948-49年基準</t>
  </si>
  <si>
    <t>　　1960-61年基準</t>
  </si>
  <si>
    <t>　　1970-71年基準</t>
  </si>
  <si>
    <t>　　1980-81年基準</t>
  </si>
  <si>
    <t>第2次部門</t>
  </si>
  <si>
    <t>第３次部門</t>
  </si>
  <si>
    <t>（注）1948-49年基準では、鉱業（ＧＤＰに占めるシェアは0.7-1.1％）は第1次部門ではなく、第2次部門に</t>
  </si>
  <si>
    <t>　　　含められている。</t>
  </si>
  <si>
    <t>（出所）CSO各種資料より作成。</t>
  </si>
  <si>
    <t>表２      有業人口推計値：1960-61年</t>
  </si>
  <si>
    <t>有業人口（1000人）</t>
  </si>
  <si>
    <t>産             業</t>
  </si>
  <si>
    <t>旧シリーズ</t>
  </si>
  <si>
    <t>改訂シリーズ</t>
  </si>
  <si>
    <t xml:space="preserve">      　　　　　 (1948-49年基準）　　　　　　（1960-61年基準）</t>
  </si>
  <si>
    <t>1.  農業</t>
  </si>
  <si>
    <t>農　　　業</t>
  </si>
  <si>
    <t>鉱       業</t>
  </si>
  <si>
    <t>工場 部門</t>
  </si>
  <si>
    <t>小  企  業</t>
  </si>
  <si>
    <t>建  設  業</t>
  </si>
  <si>
    <t>鉄       道</t>
  </si>
  <si>
    <t>通       信</t>
  </si>
  <si>
    <t>組織銀行業･保険業</t>
  </si>
  <si>
    <t>その他商業･運輸業</t>
  </si>
  <si>
    <t>専門職･自由業</t>
  </si>
  <si>
    <t>全       体</t>
  </si>
  <si>
    <t>（注） 農業には、牧畜、林業、漁業、補助的活動が含まれる。</t>
  </si>
  <si>
    <t>（出所） CSO (1967), p.5.</t>
  </si>
  <si>
    <t>表３      1960-61年純国内生産（経常価格）</t>
  </si>
  <si>
    <t>（単位：10万ルピー）</t>
  </si>
  <si>
    <t>(1948-49年基準)</t>
  </si>
  <si>
    <t>(1960-61年基準)</t>
  </si>
  <si>
    <t>電気･ガス・水道</t>
  </si>
  <si>
    <t>商業･倉庫業･ホテル･レストラン</t>
  </si>
  <si>
    <t>銀行業･ 保険業</t>
  </si>
  <si>
    <t>全        体</t>
  </si>
  <si>
    <t>（出所） CSO (1967) より作成。</t>
  </si>
  <si>
    <t xml:space="preserve"> 図 1   粗資本形成及び貯蓄の推計方法における段階的図式</t>
  </si>
  <si>
    <t>誤差・脱漏</t>
  </si>
  <si>
    <t>外国貯蓄</t>
  </si>
  <si>
    <t>の流入</t>
  </si>
  <si>
    <t>公共部門</t>
  </si>
  <si>
    <t>建    設</t>
  </si>
  <si>
    <t>粗貯蓄</t>
  </si>
  <si>
    <t>民間法人部門</t>
  </si>
  <si>
    <t>家計部門貯蓄</t>
  </si>
  <si>
    <t>民間法人</t>
  </si>
  <si>
    <t>（金融資産の</t>
  </si>
  <si>
    <t>（金融資産</t>
  </si>
  <si>
    <t>部門</t>
  </si>
  <si>
    <t xml:space="preserve">  の純追加）</t>
  </si>
  <si>
    <t>機械・設備</t>
  </si>
  <si>
    <t>家計部門</t>
  </si>
  <si>
    <t>（残差）</t>
  </si>
  <si>
    <t>在庫変動</t>
  </si>
  <si>
    <t>（物的資産）</t>
  </si>
  <si>
    <t>第1段階</t>
  </si>
  <si>
    <t>第2段階</t>
  </si>
  <si>
    <t>第3段階</t>
  </si>
  <si>
    <t>第4段階</t>
  </si>
  <si>
    <t>第5段階</t>
  </si>
  <si>
    <t>資産別粗資本形成の推計</t>
  </si>
  <si>
    <t>部門別粗資本形成の推計</t>
  </si>
  <si>
    <t>国内資本形成向け粗貯蓄の推計</t>
  </si>
  <si>
    <t>粗資本形成の推計</t>
  </si>
  <si>
    <t>粗国内貯蓄の推計</t>
  </si>
  <si>
    <t>（未調整）</t>
  </si>
  <si>
    <t>（調整済み）</t>
  </si>
  <si>
    <t>（出所） Working Group on Savings (1982), Chart 2.1.</t>
  </si>
  <si>
    <t>（０）産業別統計数値</t>
  </si>
  <si>
    <t>1948-49</t>
  </si>
  <si>
    <t>1949-50</t>
  </si>
  <si>
    <t>1950-51</t>
  </si>
  <si>
    <t>1951-52</t>
  </si>
  <si>
    <t>1952-53</t>
  </si>
  <si>
    <t>1953-54</t>
  </si>
  <si>
    <t>1954-55</t>
  </si>
  <si>
    <t>1955-56</t>
  </si>
  <si>
    <t>1956-57</t>
  </si>
  <si>
    <t>1957-58</t>
  </si>
  <si>
    <t>1958-59</t>
  </si>
  <si>
    <t>1959-60</t>
  </si>
  <si>
    <t>1960-61</t>
  </si>
  <si>
    <t>1961-62</t>
  </si>
  <si>
    <t>1962-63</t>
  </si>
  <si>
    <t>1963-64</t>
  </si>
  <si>
    <t>1964-65</t>
  </si>
  <si>
    <t>1965-66</t>
  </si>
  <si>
    <t>1966-67</t>
  </si>
  <si>
    <t>1967-68</t>
  </si>
  <si>
    <t>1968-69</t>
  </si>
  <si>
    <t>1969-70</t>
  </si>
  <si>
    <t>1970-71</t>
  </si>
  <si>
    <t>1971-72</t>
  </si>
  <si>
    <t>1972-73</t>
  </si>
  <si>
    <t>1973-74</t>
  </si>
  <si>
    <t>1974-75</t>
  </si>
  <si>
    <t>1975-76</t>
  </si>
  <si>
    <t>1976-77</t>
  </si>
  <si>
    <t>1977-78</t>
  </si>
  <si>
    <t>1978-79</t>
  </si>
  <si>
    <t>1979-80</t>
  </si>
  <si>
    <t>1980-81</t>
  </si>
  <si>
    <t>1981-82</t>
  </si>
  <si>
    <t>1982-83</t>
  </si>
  <si>
    <t>1983-84</t>
  </si>
  <si>
    <t>1984-85</t>
  </si>
  <si>
    <t>1985-86</t>
  </si>
  <si>
    <t>1986-87</t>
  </si>
  <si>
    <t>1987-88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</si>
  <si>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</si>
  <si>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</si>
  <si>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</si>
  <si>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</si>
  <si>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</si>
  <si>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</si>
  <si>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</si>
  <si>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</si>
  <si>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</si>
  <si>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(1)</t>
  </si>
  <si>
    <t>林業・伐採業</t>
  </si>
  <si>
    <t>(2)</t>
  </si>
  <si>
    <t>(3)</t>
  </si>
  <si>
    <t>鉱業・採石業</t>
  </si>
  <si>
    <t>(4)</t>
  </si>
  <si>
    <t>(5)</t>
  </si>
  <si>
    <t xml:space="preserve">  登録</t>
  </si>
  <si>
    <t>(a)</t>
  </si>
  <si>
    <t xml:space="preserve">  非登録</t>
  </si>
  <si>
    <t>(b)</t>
  </si>
  <si>
    <t>(6)</t>
  </si>
  <si>
    <t>電気・ｶﾞｽ・水道</t>
  </si>
  <si>
    <t>(7)</t>
  </si>
  <si>
    <t>運輸業・倉庫業・通信</t>
  </si>
  <si>
    <t>(8)</t>
  </si>
  <si>
    <t xml:space="preserve">  鉄道</t>
  </si>
  <si>
    <t xml:space="preserve">  その他運輸・倉庫業</t>
  </si>
  <si>
    <t xml:space="preserve">  通信</t>
  </si>
  <si>
    <t>(c)</t>
  </si>
  <si>
    <t>商業・ﾎﾃﾙ・ﾚｽﾄﾗﾝ</t>
  </si>
  <si>
    <t>(9)</t>
  </si>
  <si>
    <t>銀行・保険業</t>
  </si>
  <si>
    <t>(10)</t>
  </si>
  <si>
    <t>不動産・住宅所有・事業ｻｰﾋﾞｽ</t>
  </si>
  <si>
    <t>(11)</t>
  </si>
  <si>
    <t>一般行政・国防</t>
  </si>
  <si>
    <t>(12)</t>
  </si>
  <si>
    <t>その他ｻｰﾋﾞｽ</t>
  </si>
  <si>
    <t>(13)</t>
  </si>
  <si>
    <t>粗国内生産</t>
  </si>
  <si>
    <t>(14)</t>
  </si>
  <si>
    <t>（３）産業別GDP数量指数</t>
  </si>
  <si>
    <t>（４）産業別GDP（指数計算）</t>
  </si>
  <si>
    <t>（各要素合計）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</si>
  <si>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</si>
  <si>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</si>
  <si>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</si>
  <si>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</si>
  <si>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</si>
  <si>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</si>
  <si>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</si>
  <si>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</si>
  <si>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</si>
  <si>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</si>
  <si>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</si>
  <si>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</si>
  <si>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</si>
  <si>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(28)</t>
  </si>
  <si>
    <t>(29)</t>
  </si>
  <si>
    <t>(30)</t>
  </si>
  <si>
    <t>(31)</t>
  </si>
  <si>
    <t>(32)</t>
  </si>
  <si>
    <t>(33)</t>
  </si>
  <si>
    <t>(34)</t>
  </si>
  <si>
    <t>(35)</t>
  </si>
  <si>
    <t>(36)</t>
  </si>
  <si>
    <t>(37)</t>
  </si>
  <si>
    <t>(38)</t>
  </si>
  <si>
    <t>(39)</t>
  </si>
  <si>
    <t>(40)</t>
  </si>
  <si>
    <t>(41)</t>
  </si>
  <si>
    <t>(42)</t>
  </si>
  <si>
    <t>(43)</t>
  </si>
  <si>
    <t>(44)</t>
  </si>
  <si>
    <t>(45)</t>
  </si>
  <si>
    <t>(46)</t>
  </si>
  <si>
    <t>(47)</t>
  </si>
  <si>
    <t>(48)</t>
  </si>
  <si>
    <t>実質GDP（指数計算）</t>
  </si>
  <si>
    <t>（５）産業別シェア</t>
  </si>
  <si>
    <t>（６）産業別実質GDP</t>
  </si>
  <si>
    <t>(Layout)</t>
  </si>
  <si>
    <t>（７）成長率（単年）</t>
  </si>
  <si>
    <t>（８）成長率（三ヶ年平均）</t>
  </si>
  <si>
    <t>（１）（２）ＧＤＰ計算</t>
  </si>
  <si>
    <t>（２．５）産業別統計数値</t>
  </si>
  <si>
    <t>（つづき）</t>
  </si>
  <si>
    <t>（４）産業別実質GDP（指数計算）</t>
  </si>
  <si>
    <t>（６）産業別実質GDP（シェア）</t>
  </si>
  <si>
    <t>（９）部門別（数値）</t>
  </si>
  <si>
    <t>（１０）部門別（構成比率）</t>
  </si>
  <si>
    <t>農　業</t>
  </si>
  <si>
    <t>林業･</t>
  </si>
  <si>
    <t>漁　業</t>
  </si>
  <si>
    <t>鉱業･</t>
  </si>
  <si>
    <t>製　　造　　業</t>
  </si>
  <si>
    <t>電気･ｶﾞｽ</t>
  </si>
  <si>
    <t>運輸業 ･ 倉庫業 ･ 通 信</t>
  </si>
  <si>
    <t>商業･</t>
  </si>
  <si>
    <t>銀行業･</t>
  </si>
  <si>
    <t>一般行政</t>
  </si>
  <si>
    <t>その他</t>
  </si>
  <si>
    <t>第3次部門</t>
  </si>
  <si>
    <t>全産業合計</t>
  </si>
  <si>
    <t>　　　　　　　　</t>
  </si>
  <si>
    <t>　　　</t>
  </si>
  <si>
    <t>|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</si>
</sst>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.00_ "/>
    <numFmt numFmtId="179" formatCode="0_ "/>
    <numFmt numFmtId="180" formatCode="0.0%"/>
    <numFmt numFmtId="181" formatCode="0_);[Red]\(0\)"/>
    <numFmt numFmtId="182" formatCode="&quot;\&quot;#,##0;\-&quot;\&quot;#,##0"/>
    <numFmt numFmtId="183" formatCode="&quot;\&quot;#,##0;[Red]\-&quot;\&quot;#,##0"/>
    <numFmt numFmtId="184" formatCode="0.0_);[Red]\(0.0\)"/>
  </numFmts>
  <fonts count="32">
    <font>
      <sz val="10"/>
      <name val="ＭＳ Ｐ明朝"/>
      <family val="1"/>
    </font>
    <font>
      <sz val="9"/>
      <name val="ＭＳ Ｐ明朝"/>
      <family val="1"/>
    </font>
    <font>
      <sz val="10"/>
      <name val="ＭＳ Ｐゴシック"/>
      <family val="3"/>
    </font>
    <font>
      <sz val="8"/>
      <name val="ＭＳ Ｐ明朝"/>
      <family val="1"/>
    </font>
    <font>
      <sz val="11"/>
      <name val="ＭＳ Ｐゴシック"/>
      <family val="3"/>
    </font>
    <font>
      <u val="single"/>
      <sz val="9"/>
      <name val="ＭＳ Ｐ明朝"/>
      <family val="1"/>
    </font>
    <font>
      <b/>
      <sz val="11"/>
      <name val="ＭＳ Ｐゴシック"/>
      <family val="3"/>
    </font>
    <font>
      <sz val="6"/>
      <name val="ＭＳ Ｐ明朝"/>
      <family val="1"/>
    </font>
    <font>
      <b/>
      <sz val="10"/>
      <name val="ＭＳ Ｐ明朝"/>
      <family val="1"/>
    </font>
    <font>
      <b/>
      <sz val="9"/>
      <name val="ＭＳ Ｐ明朝"/>
      <family val="1"/>
    </font>
    <font>
      <sz val="9"/>
      <name val="ＭＳ Ｐゴシック"/>
      <family val="3"/>
    </font>
    <font>
      <sz val="10"/>
      <name val="Times New Roman"/>
      <family val="1"/>
    </font>
    <font>
      <sz val="10"/>
      <color indexed="62"/>
      <name val="Times New Roman"/>
      <family val="1"/>
    </font>
    <font>
      <sz val="10"/>
      <color indexed="46"/>
      <name val="Times New Roman"/>
      <family val="1"/>
    </font>
    <font>
      <sz val="10"/>
      <color indexed="21"/>
      <name val="Times New Roman"/>
      <family val="1"/>
    </font>
    <font>
      <sz val="10"/>
      <color indexed="19"/>
      <name val="Times New Roman"/>
      <family val="1"/>
    </font>
    <font>
      <sz val="10"/>
      <color indexed="16"/>
      <name val="Times New Roman"/>
      <family val="1"/>
    </font>
    <font>
      <sz val="10"/>
      <color indexed="16"/>
      <name val="ＭＳ Ｐゴシック"/>
      <family val="3"/>
    </font>
    <font>
      <sz val="10"/>
      <color indexed="10"/>
      <name val="ＭＳ Ｐ明朝"/>
      <family val="1"/>
    </font>
    <font>
      <sz val="10"/>
      <color indexed="10"/>
      <name val="Times New Roman"/>
      <family val="1"/>
    </font>
    <font>
      <sz val="10"/>
      <color indexed="12"/>
      <name val="ＭＳ Ｐ明朝"/>
      <family val="1"/>
    </font>
    <font>
      <sz val="10"/>
      <color indexed="12"/>
      <name val="Times New Roman"/>
      <family val="1"/>
    </font>
    <font>
      <sz val="10"/>
      <color indexed="12"/>
      <name val="ＭＳ Ｐゴシック"/>
      <family val="3"/>
    </font>
    <font>
      <sz val="8"/>
      <name val="Times New Roman"/>
      <family val="1"/>
    </font>
    <font>
      <sz val="8"/>
      <color indexed="62"/>
      <name val="Times New Roman"/>
      <family val="1"/>
    </font>
    <font>
      <sz val="11"/>
      <name val="ＭＳ Ｐ明朝"/>
      <family val="1"/>
    </font>
    <font>
      <sz val="12"/>
      <name val="ＭＳ Ｐゴシック"/>
      <family val="3"/>
    </font>
    <font>
      <sz val="8"/>
      <color indexed="8"/>
      <name val="ＭＳ Ｐ明朝"/>
      <family val="1"/>
    </font>
    <font>
      <sz val="9.25"/>
      <name val="ＭＳ Ｐ明朝"/>
      <family val="1"/>
    </font>
    <font>
      <sz val="10.5"/>
      <name val="ＭＳ Ｐ明朝"/>
      <family val="1"/>
    </font>
    <font>
      <sz val="11.75"/>
      <name val="ＭＳ Ｐゴシック"/>
      <family val="3"/>
    </font>
    <font>
      <sz val="9.75"/>
      <name val="ＭＳ Ｐ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>
      <alignment/>
      <protection/>
    </xf>
  </cellStyleXfs>
  <cellXfs count="16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49" fontId="1" fillId="0" borderId="2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176" fontId="1" fillId="0" borderId="0" xfId="0" applyNumberFormat="1" applyFont="1" applyAlignment="1">
      <alignment/>
    </xf>
    <xf numFmtId="176" fontId="0" fillId="0" borderId="0" xfId="0" applyNumberFormat="1" applyAlignment="1">
      <alignment/>
    </xf>
    <xf numFmtId="0" fontId="5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Border="1" applyAlignment="1">
      <alignment/>
    </xf>
    <xf numFmtId="0" fontId="6" fillId="0" borderId="0" xfId="0" applyFont="1" applyAlignment="1">
      <alignment/>
    </xf>
    <xf numFmtId="17" fontId="0" fillId="0" borderId="2" xfId="0" applyNumberForma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centerContinuous" vertical="center"/>
    </xf>
    <xf numFmtId="0" fontId="1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5" xfId="0" applyFont="1" applyBorder="1" applyAlignment="1">
      <alignment/>
    </xf>
    <xf numFmtId="0" fontId="10" fillId="0" borderId="2" xfId="0" applyFont="1" applyBorder="1" applyAlignment="1">
      <alignment horizontal="distributed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distributed" vertical="center" wrapText="1"/>
    </xf>
    <xf numFmtId="0" fontId="0" fillId="0" borderId="0" xfId="0" applyAlignment="1">
      <alignment horizontal="distributed" vertical="center" wrapText="1"/>
    </xf>
    <xf numFmtId="0" fontId="0" fillId="0" borderId="0" xfId="0" applyAlignment="1">
      <alignment vertical="center" wrapText="1"/>
    </xf>
    <xf numFmtId="0" fontId="0" fillId="0" borderId="0" xfId="22" applyFont="1">
      <alignment/>
      <protection/>
    </xf>
    <xf numFmtId="0" fontId="11" fillId="0" borderId="0" xfId="22" applyFont="1" applyAlignment="1">
      <alignment horizontal="center"/>
      <protection/>
    </xf>
    <xf numFmtId="0" fontId="11" fillId="0" borderId="0" xfId="22" applyFont="1">
      <alignment/>
      <protection/>
    </xf>
    <xf numFmtId="0" fontId="12" fillId="0" borderId="0" xfId="22" applyFont="1">
      <alignment/>
      <protection/>
    </xf>
    <xf numFmtId="0" fontId="13" fillId="0" borderId="0" xfId="22" applyFont="1">
      <alignment/>
      <protection/>
    </xf>
    <xf numFmtId="0" fontId="14" fillId="0" borderId="0" xfId="22" applyFont="1">
      <alignment/>
      <protection/>
    </xf>
    <xf numFmtId="0" fontId="14" fillId="0" borderId="0" xfId="22" applyFont="1" applyFill="1">
      <alignment/>
      <protection/>
    </xf>
    <xf numFmtId="0" fontId="15" fillId="0" borderId="0" xfId="22" applyFont="1">
      <alignment/>
      <protection/>
    </xf>
    <xf numFmtId="0" fontId="16" fillId="0" borderId="0" xfId="22" applyFont="1">
      <alignment/>
      <protection/>
    </xf>
    <xf numFmtId="0" fontId="2" fillId="0" borderId="0" xfId="22" applyFont="1">
      <alignment/>
      <protection/>
    </xf>
    <xf numFmtId="0" fontId="16" fillId="0" borderId="0" xfId="22" applyFont="1" applyBorder="1">
      <alignment vertical="center"/>
      <protection/>
    </xf>
    <xf numFmtId="0" fontId="17" fillId="0" borderId="0" xfId="22" applyFont="1">
      <alignment/>
      <protection/>
    </xf>
    <xf numFmtId="177" fontId="12" fillId="0" borderId="0" xfId="22" applyNumberFormat="1" applyFont="1">
      <alignment/>
      <protection/>
    </xf>
    <xf numFmtId="177" fontId="13" fillId="0" borderId="0" xfId="22" applyNumberFormat="1" applyFont="1">
      <alignment/>
      <protection/>
    </xf>
    <xf numFmtId="177" fontId="14" fillId="0" borderId="0" xfId="22" applyNumberFormat="1" applyFont="1">
      <alignment/>
      <protection/>
    </xf>
    <xf numFmtId="177" fontId="15" fillId="0" borderId="0" xfId="22" applyNumberFormat="1" applyFont="1">
      <alignment/>
      <protection/>
    </xf>
    <xf numFmtId="179" fontId="12" fillId="0" borderId="0" xfId="22" applyNumberFormat="1" applyFont="1">
      <alignment/>
      <protection/>
    </xf>
    <xf numFmtId="179" fontId="13" fillId="0" borderId="0" xfId="22" applyNumberFormat="1" applyFont="1">
      <alignment/>
      <protection/>
    </xf>
    <xf numFmtId="179" fontId="14" fillId="0" borderId="0" xfId="22" applyNumberFormat="1" applyFont="1">
      <alignment/>
      <protection/>
    </xf>
    <xf numFmtId="179" fontId="15" fillId="0" borderId="0" xfId="22" applyNumberFormat="1" applyFont="1">
      <alignment/>
      <protection/>
    </xf>
    <xf numFmtId="0" fontId="18" fillId="0" borderId="0" xfId="22" applyFont="1" applyAlignment="1">
      <alignment horizontal="right"/>
      <protection/>
    </xf>
    <xf numFmtId="0" fontId="11" fillId="0" borderId="0" xfId="22" applyFont="1" applyAlignment="1">
      <alignment horizontal="right"/>
      <protection/>
    </xf>
    <xf numFmtId="179" fontId="19" fillId="0" borderId="0" xfId="22" applyNumberFormat="1" applyFont="1">
      <alignment/>
      <protection/>
    </xf>
    <xf numFmtId="179" fontId="19" fillId="0" borderId="0" xfId="22" applyNumberFormat="1" applyFont="1" applyAlignment="1">
      <alignment horizontal="right"/>
      <protection/>
    </xf>
    <xf numFmtId="0" fontId="2" fillId="0" borderId="0" xfId="22" applyFont="1" applyAlignment="1">
      <alignment horizontal="right"/>
      <protection/>
    </xf>
    <xf numFmtId="0" fontId="0" fillId="0" borderId="0" xfId="22" applyFont="1" applyAlignment="1">
      <alignment horizontal="center"/>
      <protection/>
    </xf>
    <xf numFmtId="0" fontId="12" fillId="0" borderId="0" xfId="22" applyFont="1" applyAlignment="1">
      <alignment horizontal="center"/>
      <protection/>
    </xf>
    <xf numFmtId="0" fontId="13" fillId="0" borderId="0" xfId="22" applyFont="1" applyAlignment="1">
      <alignment horizontal="center"/>
      <protection/>
    </xf>
    <xf numFmtId="0" fontId="14" fillId="0" borderId="0" xfId="22" applyFont="1" applyAlignment="1">
      <alignment horizontal="center"/>
      <protection/>
    </xf>
    <xf numFmtId="0" fontId="15" fillId="0" borderId="0" xfId="22" applyFont="1" applyAlignment="1">
      <alignment horizontal="center"/>
      <protection/>
    </xf>
    <xf numFmtId="0" fontId="2" fillId="0" borderId="0" xfId="22" applyFont="1" applyAlignment="1">
      <alignment horizontal="center"/>
      <protection/>
    </xf>
    <xf numFmtId="179" fontId="20" fillId="0" borderId="0" xfId="22" applyNumberFormat="1" applyFont="1" applyAlignment="1">
      <alignment horizontal="right"/>
      <protection/>
    </xf>
    <xf numFmtId="179" fontId="21" fillId="0" borderId="0" xfId="22" applyNumberFormat="1" applyFont="1" applyAlignment="1">
      <alignment horizontal="center"/>
      <protection/>
    </xf>
    <xf numFmtId="179" fontId="21" fillId="0" borderId="0" xfId="22" applyNumberFormat="1" applyFont="1" applyAlignment="1">
      <alignment horizontal="right"/>
      <protection/>
    </xf>
    <xf numFmtId="179" fontId="21" fillId="0" borderId="0" xfId="22" applyNumberFormat="1" applyFont="1">
      <alignment/>
      <protection/>
    </xf>
    <xf numFmtId="179" fontId="22" fillId="0" borderId="0" xfId="22" applyNumberFormat="1" applyFont="1">
      <alignment/>
      <protection/>
    </xf>
    <xf numFmtId="0" fontId="11" fillId="0" borderId="0" xfId="22" applyFont="1" applyFill="1">
      <alignment/>
      <protection/>
    </xf>
    <xf numFmtId="177" fontId="11" fillId="0" borderId="0" xfId="22" applyNumberFormat="1" applyFont="1">
      <alignment/>
      <protection/>
    </xf>
    <xf numFmtId="179" fontId="11" fillId="0" borderId="0" xfId="22" applyNumberFormat="1" applyFont="1">
      <alignment/>
      <protection/>
    </xf>
    <xf numFmtId="0" fontId="11" fillId="0" borderId="0" xfId="22" applyFont="1" applyBorder="1">
      <alignment vertical="center"/>
      <protection/>
    </xf>
    <xf numFmtId="179" fontId="11" fillId="0" borderId="0" xfId="22" applyNumberFormat="1" applyFont="1" applyAlignment="1">
      <alignment horizontal="right"/>
      <protection/>
    </xf>
    <xf numFmtId="179" fontId="11" fillId="0" borderId="0" xfId="22" applyNumberFormat="1" applyFont="1" applyAlignment="1">
      <alignment horizontal="center"/>
      <protection/>
    </xf>
    <xf numFmtId="181" fontId="11" fillId="0" borderId="0" xfId="22" applyNumberFormat="1" applyFont="1">
      <alignment/>
      <protection/>
    </xf>
    <xf numFmtId="0" fontId="11" fillId="0" borderId="0" xfId="22" applyFont="1" applyBorder="1">
      <alignment/>
      <protection/>
    </xf>
    <xf numFmtId="0" fontId="0" fillId="0" borderId="8" xfId="22" applyFont="1" applyBorder="1">
      <alignment/>
      <protection/>
    </xf>
    <xf numFmtId="49" fontId="0" fillId="0" borderId="9" xfId="22" applyNumberFormat="1" applyFont="1" applyBorder="1" applyAlignment="1">
      <alignment horizontal="center"/>
      <protection/>
    </xf>
    <xf numFmtId="0" fontId="12" fillId="0" borderId="1" xfId="22" applyFont="1" applyBorder="1">
      <alignment/>
      <protection/>
    </xf>
    <xf numFmtId="177" fontId="11" fillId="0" borderId="1" xfId="22" applyNumberFormat="1" applyFont="1" applyBorder="1">
      <alignment/>
      <protection/>
    </xf>
    <xf numFmtId="177" fontId="11" fillId="0" borderId="0" xfId="22" applyNumberFormat="1" applyFont="1" applyBorder="1">
      <alignment/>
      <protection/>
    </xf>
    <xf numFmtId="0" fontId="0" fillId="0" borderId="10" xfId="22" applyFont="1" applyBorder="1">
      <alignment/>
      <protection/>
    </xf>
    <xf numFmtId="49" fontId="0" fillId="0" borderId="11" xfId="22" applyNumberFormat="1" applyFont="1" applyBorder="1" applyAlignment="1">
      <alignment horizontal="center"/>
      <protection/>
    </xf>
    <xf numFmtId="0" fontId="12" fillId="0" borderId="0" xfId="22" applyFont="1" applyBorder="1">
      <alignment/>
      <protection/>
    </xf>
    <xf numFmtId="0" fontId="0" fillId="0" borderId="12" xfId="22" applyFont="1" applyBorder="1">
      <alignment/>
      <protection/>
    </xf>
    <xf numFmtId="49" fontId="0" fillId="0" borderId="13" xfId="22" applyNumberFormat="1" applyFont="1" applyBorder="1" applyAlignment="1">
      <alignment horizontal="center"/>
      <protection/>
    </xf>
    <xf numFmtId="0" fontId="12" fillId="0" borderId="2" xfId="22" applyFont="1" applyBorder="1">
      <alignment/>
      <protection/>
    </xf>
    <xf numFmtId="177" fontId="11" fillId="0" borderId="2" xfId="22" applyNumberFormat="1" applyFont="1" applyBorder="1">
      <alignment/>
      <protection/>
    </xf>
    <xf numFmtId="49" fontId="0" fillId="0" borderId="0" xfId="22" applyNumberFormat="1" applyFont="1" applyAlignment="1">
      <alignment horizontal="center"/>
      <protection/>
    </xf>
    <xf numFmtId="177" fontId="11" fillId="0" borderId="8" xfId="22" applyNumberFormat="1" applyFont="1" applyBorder="1">
      <alignment/>
      <protection/>
    </xf>
    <xf numFmtId="177" fontId="11" fillId="0" borderId="9" xfId="22" applyNumberFormat="1" applyFont="1" applyBorder="1">
      <alignment/>
      <protection/>
    </xf>
    <xf numFmtId="177" fontId="11" fillId="0" borderId="10" xfId="22" applyNumberFormat="1" applyFont="1" applyBorder="1">
      <alignment/>
      <protection/>
    </xf>
    <xf numFmtId="177" fontId="11" fillId="0" borderId="11" xfId="22" applyNumberFormat="1" applyFont="1" applyBorder="1">
      <alignment/>
      <protection/>
    </xf>
    <xf numFmtId="177" fontId="11" fillId="0" borderId="12" xfId="22" applyNumberFormat="1" applyFont="1" applyBorder="1">
      <alignment/>
      <protection/>
    </xf>
    <xf numFmtId="177" fontId="11" fillId="0" borderId="13" xfId="22" applyNumberFormat="1" applyFont="1" applyBorder="1">
      <alignment/>
      <protection/>
    </xf>
    <xf numFmtId="0" fontId="3" fillId="0" borderId="0" xfId="22" applyFont="1">
      <alignment/>
      <protection/>
    </xf>
    <xf numFmtId="0" fontId="23" fillId="0" borderId="0" xfId="22" applyFont="1" applyAlignment="1">
      <alignment horizontal="center"/>
      <protection/>
    </xf>
    <xf numFmtId="0" fontId="23" fillId="0" borderId="0" xfId="22" applyFont="1">
      <alignment/>
      <protection/>
    </xf>
    <xf numFmtId="49" fontId="23" fillId="0" borderId="0" xfId="22" applyNumberFormat="1" applyFont="1">
      <alignment/>
      <protection/>
    </xf>
    <xf numFmtId="49" fontId="23" fillId="0" borderId="0" xfId="22" applyNumberFormat="1" applyFont="1" applyBorder="1">
      <alignment/>
      <protection/>
    </xf>
    <xf numFmtId="0" fontId="3" fillId="0" borderId="8" xfId="22" applyFont="1" applyBorder="1">
      <alignment/>
      <protection/>
    </xf>
    <xf numFmtId="49" fontId="3" fillId="0" borderId="9" xfId="22" applyNumberFormat="1" applyFont="1" applyBorder="1" applyAlignment="1">
      <alignment horizontal="center"/>
      <protection/>
    </xf>
    <xf numFmtId="0" fontId="23" fillId="0" borderId="8" xfId="22" applyFont="1" applyBorder="1">
      <alignment/>
      <protection/>
    </xf>
    <xf numFmtId="0" fontId="24" fillId="0" borderId="1" xfId="22" applyFont="1" applyBorder="1">
      <alignment/>
      <protection/>
    </xf>
    <xf numFmtId="177" fontId="23" fillId="0" borderId="1" xfId="22" applyNumberFormat="1" applyFont="1" applyBorder="1">
      <alignment/>
      <protection/>
    </xf>
    <xf numFmtId="177" fontId="23" fillId="0" borderId="0" xfId="22" applyNumberFormat="1" applyFont="1" applyBorder="1">
      <alignment/>
      <protection/>
    </xf>
    <xf numFmtId="177" fontId="23" fillId="0" borderId="0" xfId="22" applyNumberFormat="1" applyFont="1">
      <alignment/>
      <protection/>
    </xf>
    <xf numFmtId="0" fontId="3" fillId="0" borderId="10" xfId="22" applyFont="1" applyBorder="1">
      <alignment/>
      <protection/>
    </xf>
    <xf numFmtId="49" fontId="3" fillId="0" borderId="11" xfId="22" applyNumberFormat="1" applyFont="1" applyBorder="1" applyAlignment="1">
      <alignment horizontal="center"/>
      <protection/>
    </xf>
    <xf numFmtId="0" fontId="23" fillId="0" borderId="10" xfId="22" applyFont="1" applyBorder="1">
      <alignment/>
      <protection/>
    </xf>
    <xf numFmtId="0" fontId="24" fillId="0" borderId="0" xfId="22" applyFont="1" applyBorder="1">
      <alignment/>
      <protection/>
    </xf>
    <xf numFmtId="0" fontId="3" fillId="0" borderId="12" xfId="22" applyFont="1" applyBorder="1">
      <alignment/>
      <protection/>
    </xf>
    <xf numFmtId="49" fontId="3" fillId="0" borderId="13" xfId="22" applyNumberFormat="1" applyFont="1" applyBorder="1" applyAlignment="1">
      <alignment horizontal="center"/>
      <protection/>
    </xf>
    <xf numFmtId="0" fontId="23" fillId="0" borderId="12" xfId="22" applyFont="1" applyBorder="1">
      <alignment/>
      <protection/>
    </xf>
    <xf numFmtId="0" fontId="24" fillId="0" borderId="2" xfId="22" applyFont="1" applyBorder="1">
      <alignment/>
      <protection/>
    </xf>
    <xf numFmtId="177" fontId="23" fillId="0" borderId="2" xfId="22" applyNumberFormat="1" applyFont="1" applyBorder="1">
      <alignment/>
      <protection/>
    </xf>
    <xf numFmtId="0" fontId="4" fillId="0" borderId="0" xfId="22">
      <alignment/>
      <protection/>
    </xf>
    <xf numFmtId="0" fontId="25" fillId="0" borderId="0" xfId="22" applyFont="1">
      <alignment/>
      <protection/>
    </xf>
    <xf numFmtId="0" fontId="3" fillId="0" borderId="0" xfId="22" applyFont="1" applyBorder="1">
      <alignment/>
      <protection/>
    </xf>
    <xf numFmtId="0" fontId="3" fillId="0" borderId="14" xfId="22" applyFont="1" applyBorder="1">
      <alignment/>
      <protection/>
    </xf>
    <xf numFmtId="0" fontId="27" fillId="0" borderId="15" xfId="22" applyFont="1" applyBorder="1" applyAlignment="1">
      <alignment horizontal="center" vertical="center"/>
      <protection/>
    </xf>
    <xf numFmtId="0" fontId="27" fillId="0" borderId="14" xfId="22" applyFont="1" applyBorder="1" applyAlignment="1">
      <alignment horizontal="center" vertical="center"/>
      <protection/>
    </xf>
    <xf numFmtId="0" fontId="27" fillId="0" borderId="16" xfId="22" applyFont="1" applyBorder="1" applyAlignment="1">
      <alignment horizontal="center" vertical="center"/>
      <protection/>
    </xf>
    <xf numFmtId="0" fontId="27" fillId="0" borderId="16" xfId="22" applyFont="1" applyBorder="1" applyAlignment="1">
      <alignment horizontal="left" vertical="center"/>
      <protection/>
    </xf>
    <xf numFmtId="0" fontId="27" fillId="0" borderId="16" xfId="22" applyFont="1" applyBorder="1">
      <alignment vertical="center"/>
      <protection/>
    </xf>
    <xf numFmtId="0" fontId="3" fillId="0" borderId="14" xfId="22" applyFont="1" applyBorder="1" applyAlignment="1">
      <alignment horizontal="center"/>
      <protection/>
    </xf>
    <xf numFmtId="0" fontId="3" fillId="0" borderId="4" xfId="22" applyFont="1" applyBorder="1">
      <alignment/>
      <protection/>
    </xf>
    <xf numFmtId="177" fontId="3" fillId="0" borderId="4" xfId="22" applyNumberFormat="1" applyFont="1" applyBorder="1">
      <alignment/>
      <protection/>
    </xf>
    <xf numFmtId="179" fontId="3" fillId="0" borderId="4" xfId="22" applyNumberFormat="1" applyFont="1" applyBorder="1">
      <alignment/>
      <protection/>
    </xf>
    <xf numFmtId="179" fontId="3" fillId="0" borderId="4" xfId="22" applyNumberFormat="1" applyFont="1" applyBorder="1" applyAlignment="1">
      <alignment horizontal="right"/>
      <protection/>
    </xf>
    <xf numFmtId="0" fontId="3" fillId="0" borderId="4" xfId="22" applyFont="1" applyBorder="1" applyAlignment="1">
      <alignment horizontal="center"/>
      <protection/>
    </xf>
    <xf numFmtId="179" fontId="3" fillId="0" borderId="10" xfId="22" applyNumberFormat="1" applyFont="1" applyBorder="1">
      <alignment/>
      <protection/>
    </xf>
    <xf numFmtId="0" fontId="3" fillId="0" borderId="4" xfId="22" applyFont="1" applyFill="1" applyBorder="1">
      <alignment/>
      <protection/>
    </xf>
    <xf numFmtId="177" fontId="3" fillId="0" borderId="4" xfId="22" applyNumberFormat="1" applyFont="1" applyFill="1" applyBorder="1">
      <alignment/>
      <protection/>
    </xf>
    <xf numFmtId="179" fontId="3" fillId="0" borderId="4" xfId="22" applyNumberFormat="1" applyFont="1" applyFill="1" applyBorder="1">
      <alignment/>
      <protection/>
    </xf>
    <xf numFmtId="0" fontId="3" fillId="0" borderId="4" xfId="22" applyFont="1" applyBorder="1">
      <alignment vertical="center"/>
      <protection/>
    </xf>
    <xf numFmtId="177" fontId="3" fillId="0" borderId="4" xfId="22" applyNumberFormat="1" applyFont="1" applyBorder="1">
      <alignment vertical="center"/>
      <protection/>
    </xf>
    <xf numFmtId="179" fontId="3" fillId="0" borderId="4" xfId="22" applyNumberFormat="1" applyFont="1" applyBorder="1">
      <alignment vertical="center"/>
      <protection/>
    </xf>
    <xf numFmtId="0" fontId="3" fillId="0" borderId="5" xfId="22" applyFont="1" applyBorder="1">
      <alignment/>
      <protection/>
    </xf>
    <xf numFmtId="179" fontId="3" fillId="0" borderId="5" xfId="22" applyNumberFormat="1" applyFont="1" applyBorder="1">
      <alignment/>
      <protection/>
    </xf>
    <xf numFmtId="177" fontId="3" fillId="0" borderId="5" xfId="22" applyNumberFormat="1" applyFont="1" applyBorder="1">
      <alignment/>
      <protection/>
    </xf>
    <xf numFmtId="179" fontId="3" fillId="0" borderId="5" xfId="22" applyNumberFormat="1" applyFont="1" applyBorder="1" applyAlignment="1">
      <alignment horizontal="right"/>
      <protection/>
    </xf>
    <xf numFmtId="0" fontId="3" fillId="0" borderId="5" xfId="22" applyFont="1" applyBorder="1" applyAlignment="1">
      <alignment horizontal="center"/>
      <protection/>
    </xf>
    <xf numFmtId="179" fontId="3" fillId="0" borderId="12" xfId="22" applyNumberFormat="1" applyFont="1" applyBorder="1">
      <alignment/>
      <protection/>
    </xf>
    <xf numFmtId="0" fontId="0" fillId="0" borderId="0" xfId="0" applyBorder="1" applyAlignment="1">
      <alignment horizontal="center"/>
    </xf>
  </cellXfs>
  <cellStyles count="9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通貨_GDP" xfId="20"/>
    <cellStyle name="通貨_付表5" xfId="21"/>
    <cellStyle name="標準_付表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"/>
          <c:y val="0.1165"/>
          <c:w val="0.8445"/>
          <c:h val="0.71775"/>
        </c:manualLayout>
      </c:layout>
      <c:lineChart>
        <c:grouping val="standard"/>
        <c:varyColors val="0"/>
        <c:ser>
          <c:idx val="0"/>
          <c:order val="0"/>
          <c:tx>
            <c:strRef>
              <c:f>'図２図３'!$A$291</c:f>
              <c:strCache>
                <c:ptCount val="1"/>
                <c:pt idx="0">
                  <c:v>農業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'図２図３'!$F$290:$AZ$290</c:f>
              <c:strCache/>
            </c:strRef>
          </c:cat>
          <c:val>
            <c:numRef>
              <c:f>'図２図３'!$F$291:$AZ$291</c:f>
              <c:numCache/>
            </c:numRef>
          </c:val>
          <c:smooth val="0"/>
        </c:ser>
        <c:ser>
          <c:idx val="1"/>
          <c:order val="1"/>
          <c:tx>
            <c:strRef>
              <c:f>'図２図３'!$A$292</c:f>
              <c:strCache>
                <c:ptCount val="1"/>
                <c:pt idx="0">
                  <c:v>製造業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'図２図３'!$F$290:$AZ$290</c:f>
              <c:strCache/>
            </c:strRef>
          </c:cat>
          <c:val>
            <c:numRef>
              <c:f>'図２図３'!$F$292:$AZ$292</c:f>
              <c:numCache/>
            </c:numRef>
          </c:val>
          <c:smooth val="0"/>
        </c:ser>
        <c:ser>
          <c:idx val="2"/>
          <c:order val="2"/>
          <c:tx>
            <c:strRef>
              <c:f>'図２図３'!$A$293</c:f>
              <c:strCache>
                <c:ptCount val="1"/>
                <c:pt idx="0">
                  <c:v>GDP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'図２図３'!$F$290:$AZ$290</c:f>
              <c:strCache/>
            </c:strRef>
          </c:cat>
          <c:val>
            <c:numRef>
              <c:f>'図２図３'!$F$293:$AZ$293</c:f>
              <c:numCache/>
            </c:numRef>
          </c:val>
          <c:smooth val="0"/>
        </c:ser>
        <c:marker val="1"/>
        <c:axId val="26957340"/>
        <c:axId val="41289469"/>
      </c:lineChart>
      <c:catAx>
        <c:axId val="269573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年度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1289469"/>
        <c:crosses val="autoZero"/>
        <c:auto val="0"/>
        <c:lblOffset val="100"/>
        <c:tickLblSkip val="5"/>
        <c:noMultiLvlLbl val="0"/>
      </c:catAx>
      <c:valAx>
        <c:axId val="4128946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％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crossAx val="2695734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5"/>
          <c:y val="0.43225"/>
          <c:w val="0.092"/>
          <c:h val="0.174"/>
        </c:manualLayout>
      </c:layout>
      <c:overlay val="0"/>
      <c:spPr>
        <a:noFill/>
      </c:spPr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図３　成長率（３ヵ年平均）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5"/>
          <c:y val="0.12125"/>
          <c:w val="0.856"/>
          <c:h val="0.78775"/>
        </c:manualLayout>
      </c:layout>
      <c:lineChart>
        <c:grouping val="standard"/>
        <c:varyColors val="0"/>
        <c:ser>
          <c:idx val="0"/>
          <c:order val="0"/>
          <c:tx>
            <c:strRef>
              <c:f>'図２図３'!$A$304</c:f>
              <c:strCache>
                <c:ptCount val="1"/>
                <c:pt idx="0">
                  <c:v>農業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'図２図３'!$F$303:$AY$303</c:f>
              <c:strCache/>
            </c:strRef>
          </c:cat>
          <c:val>
            <c:numRef>
              <c:f>'図２図３'!$F$304:$AY$304</c:f>
              <c:numCache/>
            </c:numRef>
          </c:val>
          <c:smooth val="0"/>
        </c:ser>
        <c:ser>
          <c:idx val="1"/>
          <c:order val="1"/>
          <c:tx>
            <c:strRef>
              <c:f>'図２図３'!$A$305</c:f>
              <c:strCache>
                <c:ptCount val="1"/>
                <c:pt idx="0">
                  <c:v>製造業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'図２図３'!$F$303:$AY$303</c:f>
              <c:strCache/>
            </c:strRef>
          </c:cat>
          <c:val>
            <c:numRef>
              <c:f>'図２図３'!$F$305:$AY$305</c:f>
              <c:numCache/>
            </c:numRef>
          </c:val>
          <c:smooth val="0"/>
        </c:ser>
        <c:ser>
          <c:idx val="2"/>
          <c:order val="2"/>
          <c:tx>
            <c:strRef>
              <c:f>'図２図３'!$A$306</c:f>
              <c:strCache>
                <c:ptCount val="1"/>
                <c:pt idx="0">
                  <c:v>GDP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'図２図３'!$F$303:$AY$303</c:f>
              <c:strCache/>
            </c:strRef>
          </c:cat>
          <c:val>
            <c:numRef>
              <c:f>'図２図３'!$F$306:$AY$306</c:f>
              <c:numCache/>
            </c:numRef>
          </c:val>
          <c:smooth val="0"/>
        </c:ser>
        <c:marker val="1"/>
        <c:axId val="36060902"/>
        <c:axId val="56112663"/>
      </c:lineChart>
      <c:catAx>
        <c:axId val="360609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年度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  <c:crossAx val="56112663"/>
        <c:crosses val="autoZero"/>
        <c:auto val="0"/>
        <c:lblOffset val="100"/>
        <c:tickLblSkip val="5"/>
        <c:noMultiLvlLbl val="0"/>
      </c:catAx>
      <c:valAx>
        <c:axId val="5611266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明朝"/>
                    <a:ea typeface="ＭＳ Ｐ明朝"/>
                    <a:cs typeface="ＭＳ Ｐ明朝"/>
                  </a:rPr>
                  <a:t>％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crossAx val="3606090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9"/>
          <c:y val="0.464"/>
          <c:w val="0.085"/>
          <c:h val="0.1902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図４　部 門 別 構 成 比 率</a:t>
            </a:r>
          </a:p>
        </c:rich>
      </c:tx>
      <c:layout>
        <c:manualLayout>
          <c:xMode val="factor"/>
          <c:yMode val="factor"/>
          <c:x val="0.0025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1325"/>
          <c:w val="0.92175"/>
          <c:h val="0.81625"/>
        </c:manualLayout>
      </c:layout>
      <c:lineChart>
        <c:grouping val="standard"/>
        <c:varyColors val="0"/>
        <c:ser>
          <c:idx val="0"/>
          <c:order val="0"/>
          <c:tx>
            <c:strRef>
              <c:f>'図４'!$DE$3</c:f>
              <c:strCache>
                <c:ptCount val="1"/>
                <c:pt idx="0">
                  <c:v>第1次部門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14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'図４'!$A$4:$A$50</c:f>
              <c:strCache/>
            </c:strRef>
          </c:cat>
          <c:val>
            <c:numRef>
              <c:f>'図４'!$DE$4:$DE$50</c:f>
              <c:numCache/>
            </c:numRef>
          </c:val>
          <c:smooth val="0"/>
        </c:ser>
        <c:ser>
          <c:idx val="1"/>
          <c:order val="1"/>
          <c:tx>
            <c:strRef>
              <c:f>'図４'!$DF$3</c:f>
              <c:strCache>
                <c:ptCount val="1"/>
                <c:pt idx="0">
                  <c:v>第2次部門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'図４'!$A$4:$A$50</c:f>
              <c:strCache/>
            </c:strRef>
          </c:cat>
          <c:val>
            <c:numRef>
              <c:f>'図４'!$DF$4:$DF$50</c:f>
              <c:numCache/>
            </c:numRef>
          </c:val>
          <c:smooth val="0"/>
        </c:ser>
        <c:ser>
          <c:idx val="2"/>
          <c:order val="2"/>
          <c:tx>
            <c:strRef>
              <c:f>'図４'!$DG$3</c:f>
              <c:strCache>
                <c:ptCount val="1"/>
                <c:pt idx="0">
                  <c:v>第3次部門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'図４'!$A$4:$A$50</c:f>
              <c:strCache/>
            </c:strRef>
          </c:cat>
          <c:val>
            <c:numRef>
              <c:f>'図４'!$DG$4:$DG$50</c:f>
              <c:numCache/>
            </c:numRef>
          </c:val>
          <c:smooth val="0"/>
        </c:ser>
        <c:axId val="35251920"/>
        <c:axId val="48831825"/>
      </c:lineChart>
      <c:catAx>
        <c:axId val="352519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latin typeface="ＭＳ Ｐ明朝"/>
                    <a:ea typeface="ＭＳ Ｐ明朝"/>
                    <a:cs typeface="ＭＳ Ｐ明朝"/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0.013"/>
              <c:y val="0.13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8831825"/>
        <c:crosses val="autoZero"/>
        <c:auto val="0"/>
        <c:lblOffset val="100"/>
        <c:tickLblSkip val="5"/>
        <c:noMultiLvlLbl val="0"/>
      </c:catAx>
      <c:valAx>
        <c:axId val="4883182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ＭＳ Ｐ明朝"/>
                    <a:ea typeface="ＭＳ Ｐ明朝"/>
                    <a:cs typeface="ＭＳ Ｐ明朝"/>
                  </a:rPr>
                  <a:t>比率 (%)</a:t>
                </a:r>
              </a:p>
            </c:rich>
          </c:tx>
          <c:layout>
            <c:manualLayout>
              <c:xMode val="factor"/>
              <c:yMode val="factor"/>
              <c:x val="0.012"/>
              <c:y val="0.14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525192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8525"/>
          <c:y val="0.011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0.12975</cdr:x>
      <cdr:y>0.91925</cdr:y>
    </cdr:from>
    <cdr:to>
      <cdr:x>0.397</cdr:x>
      <cdr:y>0.9865</cdr:y>
    </cdr:to>
    <cdr:sp>
      <cdr:nvSpPr>
        <cdr:cNvPr id="1" name="TextBox 1"/>
        <cdr:cNvSpPr txBox="1">
          <a:spLocks noChangeArrowheads="1"/>
        </cdr:cNvSpPr>
      </cdr:nvSpPr>
      <cdr:spPr>
        <a:xfrm>
          <a:off x="1352550" y="4810125"/>
          <a:ext cx="28003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75" b="0" i="0" u="none" baseline="0"/>
            <a:t>　（出所）付表４。</a:t>
          </a:r>
        </a:p>
      </cdr:txBody>
    </cdr:sp>
  </cdr:relSizeAnchor>
  <cdr:relSizeAnchor xmlns:cdr="http://schemas.openxmlformats.org/drawingml/2006/chartDrawing">
    <cdr:from>
      <cdr:x>0.4255</cdr:x>
      <cdr:y>0.03375</cdr:y>
    </cdr:from>
    <cdr:to>
      <cdr:x>0.631</cdr:x>
      <cdr:y>0.0975</cdr:y>
    </cdr:to>
    <cdr:sp>
      <cdr:nvSpPr>
        <cdr:cNvPr id="2" name="TextBox 3"/>
        <cdr:cNvSpPr txBox="1">
          <a:spLocks noChangeArrowheads="1"/>
        </cdr:cNvSpPr>
      </cdr:nvSpPr>
      <cdr:spPr>
        <a:xfrm>
          <a:off x="4457700" y="171450"/>
          <a:ext cx="21526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図２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0.10075</cdr:x>
      <cdr:y>0.92525</cdr:y>
    </cdr:from>
    <cdr:to>
      <cdr:x>0.3225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1047750" y="5048250"/>
          <a:ext cx="2314575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75" b="0" i="0" u="none" baseline="0">
              <a:latin typeface="ＭＳ Ｐ明朝"/>
              <a:ea typeface="ＭＳ Ｐ明朝"/>
              <a:cs typeface="ＭＳ Ｐ明朝"/>
            </a:rPr>
            <a:t>　（出所）付表４。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23</xdr:col>
      <xdr:colOff>304800</xdr:colOff>
      <xdr:row>32</xdr:row>
      <xdr:rowOff>57150</xdr:rowOff>
    </xdr:to>
    <xdr:graphicFrame>
      <xdr:nvGraphicFramePr>
        <xdr:cNvPr id="1" name="Chart 1"/>
        <xdr:cNvGraphicFramePr/>
      </xdr:nvGraphicFramePr>
      <xdr:xfrm>
        <a:off x="0" y="0"/>
        <a:ext cx="10477500" cy="523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23</xdr:col>
      <xdr:colOff>266700</xdr:colOff>
      <xdr:row>67</xdr:row>
      <xdr:rowOff>114300</xdr:rowOff>
    </xdr:to>
    <xdr:graphicFrame>
      <xdr:nvGraphicFramePr>
        <xdr:cNvPr id="2" name="Chart 2"/>
        <xdr:cNvGraphicFramePr/>
      </xdr:nvGraphicFramePr>
      <xdr:xfrm>
        <a:off x="0" y="5495925"/>
        <a:ext cx="10439400" cy="5457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106</xdr:col>
      <xdr:colOff>0</xdr:colOff>
      <xdr:row>0</xdr:row>
      <xdr:rowOff>0</xdr:rowOff>
    </xdr:from>
    <xdr:to>
      <xdr:col>119</xdr:col>
      <xdr:colOff>47625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65312925" y="0"/>
        <a:ext cx="6858000" cy="4914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view="pageBreakPreview" zoomScale="60" workbookViewId="0" topLeftCell="A1">
      <selection activeCell="J14" sqref="J14"/>
    </sheetView>
  </sheetViews>
  <sheetFormatPr defaultColWidth="9.140625" defaultRowHeight="12"/>
  <cols>
    <col min="1" max="1" width="3.28125" style="1" customWidth="1"/>
    <col min="2" max="2" width="18.7109375" style="1" customWidth="1"/>
    <col min="3" max="3" width="3.28125" style="1" customWidth="1"/>
    <col min="4" max="4" width="18.7109375" style="1" customWidth="1"/>
    <col min="5" max="5" width="3.28125" style="1" customWidth="1"/>
    <col min="6" max="6" width="18.7109375" style="1" customWidth="1"/>
    <col min="7" max="7" width="3.28125" style="1" customWidth="1"/>
    <col min="8" max="8" width="20.8515625" style="1" customWidth="1"/>
    <col min="9" max="16384" width="8.8515625" style="1" customWidth="1"/>
  </cols>
  <sheetData>
    <row r="1" ht="12.75">
      <c r="C1" s="7" t="s">
        <v>0</v>
      </c>
    </row>
    <row r="2" ht="12">
      <c r="C2" s="2"/>
    </row>
    <row r="3" spans="1:8" ht="10.5">
      <c r="A3" s="4"/>
      <c r="B3" s="4"/>
      <c r="C3" s="4"/>
      <c r="D3" s="4"/>
      <c r="E3" s="4"/>
      <c r="F3" s="4"/>
      <c r="G3" s="4"/>
      <c r="H3" s="4"/>
    </row>
    <row r="4" spans="1:8" ht="10.5">
      <c r="A4" s="8" t="s">
        <v>1</v>
      </c>
      <c r="B4" s="8"/>
      <c r="C4" s="8" t="s">
        <v>2</v>
      </c>
      <c r="D4" s="8"/>
      <c r="E4" s="9" t="s">
        <v>3</v>
      </c>
      <c r="F4" s="8"/>
      <c r="G4" s="9" t="s">
        <v>4</v>
      </c>
      <c r="H4" s="8"/>
    </row>
    <row r="5" spans="1:8" ht="10.5">
      <c r="A5" s="9" t="s">
        <v>5</v>
      </c>
      <c r="B5" s="8"/>
      <c r="C5" s="9"/>
      <c r="D5" s="8"/>
      <c r="E5" s="9"/>
      <c r="F5" s="8"/>
      <c r="G5" s="9"/>
      <c r="H5" s="8"/>
    </row>
    <row r="6" spans="1:8" ht="10.5">
      <c r="A6" s="9" t="s">
        <v>6</v>
      </c>
      <c r="B6" s="8" t="s">
        <v>7</v>
      </c>
      <c r="C6" s="9" t="s">
        <v>6</v>
      </c>
      <c r="D6" s="8" t="s">
        <v>8</v>
      </c>
      <c r="E6" s="9" t="s">
        <v>6</v>
      </c>
      <c r="F6" s="8" t="s">
        <v>8</v>
      </c>
      <c r="G6" s="9" t="s">
        <v>6</v>
      </c>
      <c r="H6" s="8" t="s">
        <v>9</v>
      </c>
    </row>
    <row r="7" spans="1:8" ht="10.5">
      <c r="A7" s="9" t="s">
        <v>10</v>
      </c>
      <c r="B7" s="8" t="s">
        <v>11</v>
      </c>
      <c r="C7" s="9" t="s">
        <v>10</v>
      </c>
      <c r="D7" s="8" t="s">
        <v>12</v>
      </c>
      <c r="E7" s="9" t="s">
        <v>10</v>
      </c>
      <c r="F7" s="8" t="s">
        <v>12</v>
      </c>
      <c r="G7" s="8"/>
      <c r="H7" s="8" t="s">
        <v>13</v>
      </c>
    </row>
    <row r="8" spans="1:8" ht="10.5">
      <c r="A8" s="9" t="s">
        <v>14</v>
      </c>
      <c r="B8" s="8" t="s">
        <v>15</v>
      </c>
      <c r="C8" s="9" t="s">
        <v>14</v>
      </c>
      <c r="D8" s="8" t="s">
        <v>15</v>
      </c>
      <c r="E8" s="9" t="s">
        <v>14</v>
      </c>
      <c r="F8" s="8" t="s">
        <v>15</v>
      </c>
      <c r="G8" s="8"/>
      <c r="H8" s="8" t="s">
        <v>16</v>
      </c>
    </row>
    <row r="9" spans="1:8" ht="10.5">
      <c r="A9" s="9" t="s">
        <v>17</v>
      </c>
      <c r="B9" s="8" t="s">
        <v>18</v>
      </c>
      <c r="C9" s="9" t="s">
        <v>17</v>
      </c>
      <c r="D9" s="8" t="s">
        <v>19</v>
      </c>
      <c r="E9" s="9" t="s">
        <v>17</v>
      </c>
      <c r="F9" s="8" t="s">
        <v>19</v>
      </c>
      <c r="G9" s="8"/>
      <c r="H9" s="8" t="s">
        <v>20</v>
      </c>
    </row>
    <row r="10" spans="1:8" ht="10.5">
      <c r="A10" s="9" t="s">
        <v>21</v>
      </c>
      <c r="B10" s="8" t="s">
        <v>22</v>
      </c>
      <c r="C10" s="9" t="s">
        <v>21</v>
      </c>
      <c r="D10" s="8" t="s">
        <v>23</v>
      </c>
      <c r="E10" s="9" t="s">
        <v>21</v>
      </c>
      <c r="F10" s="8" t="s">
        <v>24</v>
      </c>
      <c r="G10" s="9" t="s">
        <v>10</v>
      </c>
      <c r="H10" s="8" t="s">
        <v>19</v>
      </c>
    </row>
    <row r="11" spans="1:8" ht="10.5">
      <c r="A11" s="9" t="s">
        <v>25</v>
      </c>
      <c r="B11" s="8" t="s">
        <v>26</v>
      </c>
      <c r="C11" s="9" t="s">
        <v>25</v>
      </c>
      <c r="D11" s="8" t="s">
        <v>27</v>
      </c>
      <c r="E11" s="8"/>
      <c r="F11" s="8" t="s">
        <v>28</v>
      </c>
      <c r="G11" s="9" t="s">
        <v>14</v>
      </c>
      <c r="H11" s="8" t="s">
        <v>24</v>
      </c>
    </row>
    <row r="12" spans="1:8" ht="10.5">
      <c r="A12" s="9" t="s">
        <v>29</v>
      </c>
      <c r="B12" s="8" t="s">
        <v>30</v>
      </c>
      <c r="C12" s="9" t="s">
        <v>29</v>
      </c>
      <c r="D12" s="8" t="s">
        <v>31</v>
      </c>
      <c r="E12" s="8"/>
      <c r="F12" s="8" t="s">
        <v>32</v>
      </c>
      <c r="G12" s="8"/>
      <c r="H12" s="8" t="s">
        <v>28</v>
      </c>
    </row>
    <row r="13" spans="1:8" ht="10.5">
      <c r="A13" s="9" t="s">
        <v>33</v>
      </c>
      <c r="B13" s="8" t="s">
        <v>34</v>
      </c>
      <c r="C13" s="9" t="s">
        <v>33</v>
      </c>
      <c r="D13" s="8" t="s">
        <v>35</v>
      </c>
      <c r="E13" s="9" t="s">
        <v>25</v>
      </c>
      <c r="F13" s="8" t="s">
        <v>31</v>
      </c>
      <c r="G13" s="8"/>
      <c r="H13" s="8" t="s">
        <v>32</v>
      </c>
    </row>
    <row r="14" spans="1:8" ht="10.5">
      <c r="A14" s="9" t="s">
        <v>36</v>
      </c>
      <c r="B14" s="8" t="s">
        <v>37</v>
      </c>
      <c r="C14" s="9" t="s">
        <v>36</v>
      </c>
      <c r="D14" s="8" t="s">
        <v>38</v>
      </c>
      <c r="E14" s="9" t="s">
        <v>29</v>
      </c>
      <c r="F14" s="8" t="s">
        <v>35</v>
      </c>
      <c r="G14" s="9" t="s">
        <v>17</v>
      </c>
      <c r="H14" s="8" t="s">
        <v>35</v>
      </c>
    </row>
    <row r="15" spans="1:8" ht="10.5">
      <c r="A15" s="9" t="s">
        <v>39</v>
      </c>
      <c r="B15" s="8" t="s">
        <v>40</v>
      </c>
      <c r="C15" s="8"/>
      <c r="D15" s="8" t="s">
        <v>41</v>
      </c>
      <c r="E15" s="9" t="s">
        <v>33</v>
      </c>
      <c r="F15" s="8" t="s">
        <v>42</v>
      </c>
      <c r="G15" s="9" t="s">
        <v>21</v>
      </c>
      <c r="H15" s="8" t="s">
        <v>31</v>
      </c>
    </row>
    <row r="16" spans="1:8" ht="10.5">
      <c r="A16" s="9" t="s">
        <v>43</v>
      </c>
      <c r="B16" s="8" t="s">
        <v>44</v>
      </c>
      <c r="C16" s="8"/>
      <c r="D16" s="8" t="s">
        <v>45</v>
      </c>
      <c r="E16" s="8"/>
      <c r="F16" s="8" t="s">
        <v>41</v>
      </c>
      <c r="G16" s="9" t="s">
        <v>25</v>
      </c>
      <c r="H16" s="8" t="s">
        <v>46</v>
      </c>
    </row>
    <row r="17" spans="1:8" ht="10.5">
      <c r="A17" s="9" t="s">
        <v>47</v>
      </c>
      <c r="B17" s="8" t="s">
        <v>48</v>
      </c>
      <c r="C17" s="8"/>
      <c r="D17" s="8" t="s">
        <v>49</v>
      </c>
      <c r="E17" s="8"/>
      <c r="F17" s="8" t="s">
        <v>50</v>
      </c>
      <c r="G17" s="8"/>
      <c r="H17" s="8" t="s">
        <v>51</v>
      </c>
    </row>
    <row r="18" spans="1:8" ht="10.5">
      <c r="A18" s="9" t="s">
        <v>52</v>
      </c>
      <c r="B18" s="8" t="s">
        <v>53</v>
      </c>
      <c r="C18" s="9" t="s">
        <v>39</v>
      </c>
      <c r="D18" s="8" t="s">
        <v>54</v>
      </c>
      <c r="E18" s="8"/>
      <c r="F18" s="8" t="s">
        <v>45</v>
      </c>
      <c r="G18" s="8"/>
      <c r="H18" s="8" t="s">
        <v>55</v>
      </c>
    </row>
    <row r="19" spans="1:8" ht="10.5">
      <c r="A19" s="9" t="s">
        <v>56</v>
      </c>
      <c r="B19" s="8" t="s">
        <v>57</v>
      </c>
      <c r="C19" s="8"/>
      <c r="D19" s="8" t="s">
        <v>58</v>
      </c>
      <c r="E19" s="9" t="s">
        <v>36</v>
      </c>
      <c r="F19" s="8" t="s">
        <v>46</v>
      </c>
      <c r="G19" s="9" t="s">
        <v>29</v>
      </c>
      <c r="H19" s="8" t="s">
        <v>42</v>
      </c>
    </row>
    <row r="20" spans="1:8" ht="10.5">
      <c r="A20" s="9"/>
      <c r="B20" s="8"/>
      <c r="C20" s="9" t="s">
        <v>43</v>
      </c>
      <c r="D20" s="8" t="s">
        <v>59</v>
      </c>
      <c r="E20" s="9" t="s">
        <v>39</v>
      </c>
      <c r="F20" s="8" t="s">
        <v>59</v>
      </c>
      <c r="G20" s="8"/>
      <c r="H20" s="8" t="s">
        <v>41</v>
      </c>
    </row>
    <row r="21" spans="1:8" ht="10.5">
      <c r="A21" s="9" t="s">
        <v>60</v>
      </c>
      <c r="B21" s="8"/>
      <c r="C21" s="9" t="s">
        <v>47</v>
      </c>
      <c r="D21" s="8" t="s">
        <v>61</v>
      </c>
      <c r="E21" s="9" t="s">
        <v>43</v>
      </c>
      <c r="F21" s="8" t="s">
        <v>62</v>
      </c>
      <c r="G21" s="8"/>
      <c r="H21" s="8" t="s">
        <v>49</v>
      </c>
    </row>
    <row r="22" spans="1:8" ht="10.5">
      <c r="A22" s="9" t="s">
        <v>6</v>
      </c>
      <c r="B22" s="8" t="s">
        <v>63</v>
      </c>
      <c r="C22" s="9" t="s">
        <v>52</v>
      </c>
      <c r="D22" s="8" t="s">
        <v>64</v>
      </c>
      <c r="E22" s="8"/>
      <c r="F22" s="8" t="s">
        <v>65</v>
      </c>
      <c r="G22" s="8"/>
      <c r="H22" s="8" t="s">
        <v>66</v>
      </c>
    </row>
    <row r="23" spans="1:8" ht="10.5">
      <c r="A23" s="9" t="s">
        <v>10</v>
      </c>
      <c r="B23" s="8" t="s">
        <v>67</v>
      </c>
      <c r="C23" s="9" t="s">
        <v>56</v>
      </c>
      <c r="D23" s="8" t="s">
        <v>68</v>
      </c>
      <c r="E23" s="9" t="s">
        <v>47</v>
      </c>
      <c r="F23" s="8" t="s">
        <v>64</v>
      </c>
      <c r="G23" s="8"/>
      <c r="H23" s="8" t="s">
        <v>45</v>
      </c>
    </row>
    <row r="24" spans="1:8" ht="10.5">
      <c r="A24" s="9" t="s">
        <v>14</v>
      </c>
      <c r="B24" s="8" t="s">
        <v>69</v>
      </c>
      <c r="C24" s="8"/>
      <c r="D24" s="8"/>
      <c r="E24" s="9" t="s">
        <v>52</v>
      </c>
      <c r="F24" s="8" t="s">
        <v>68</v>
      </c>
      <c r="G24" s="9" t="s">
        <v>33</v>
      </c>
      <c r="H24" s="8" t="s">
        <v>70</v>
      </c>
    </row>
    <row r="25" spans="1:8" ht="10.5">
      <c r="A25" s="9" t="s">
        <v>17</v>
      </c>
      <c r="B25" s="8" t="s">
        <v>68</v>
      </c>
      <c r="C25" s="8"/>
      <c r="D25" s="8"/>
      <c r="E25" s="9"/>
      <c r="F25" s="8"/>
      <c r="G25" s="8"/>
      <c r="H25" s="8" t="s">
        <v>65</v>
      </c>
    </row>
    <row r="26" spans="1:8" ht="10.5">
      <c r="A26" s="9"/>
      <c r="B26" s="8"/>
      <c r="C26" s="9"/>
      <c r="D26" s="8"/>
      <c r="E26" s="9"/>
      <c r="F26" s="8"/>
      <c r="G26" s="9"/>
      <c r="H26" s="8" t="s">
        <v>71</v>
      </c>
    </row>
    <row r="27" spans="1:8" ht="10.5">
      <c r="A27" s="9"/>
      <c r="B27" s="8"/>
      <c r="C27" s="9"/>
      <c r="D27" s="8"/>
      <c r="E27" s="9"/>
      <c r="F27" s="8"/>
      <c r="G27" s="9"/>
      <c r="H27" s="8" t="s">
        <v>72</v>
      </c>
    </row>
    <row r="28" spans="1:8" ht="10.5">
      <c r="A28" s="9"/>
      <c r="B28" s="8"/>
      <c r="C28" s="9"/>
      <c r="D28" s="8"/>
      <c r="E28" s="9"/>
      <c r="F28" s="8"/>
      <c r="G28" s="9"/>
      <c r="H28" s="8" t="s">
        <v>73</v>
      </c>
    </row>
    <row r="29" spans="1:8" ht="10.5">
      <c r="A29" s="9"/>
      <c r="B29" s="8"/>
      <c r="C29" s="9"/>
      <c r="D29" s="8"/>
      <c r="E29" s="9"/>
      <c r="F29" s="8"/>
      <c r="G29" s="9" t="s">
        <v>36</v>
      </c>
      <c r="H29" s="8" t="s">
        <v>74</v>
      </c>
    </row>
    <row r="30" spans="1:8" ht="10.5">
      <c r="A30" s="9"/>
      <c r="B30" s="8"/>
      <c r="C30" s="9"/>
      <c r="D30" s="8"/>
      <c r="E30" s="9"/>
      <c r="F30" s="8"/>
      <c r="G30" s="9"/>
      <c r="H30" s="8" t="s">
        <v>75</v>
      </c>
    </row>
    <row r="31" spans="1:8" ht="10.5">
      <c r="A31" s="9"/>
      <c r="B31" s="8"/>
      <c r="C31" s="9"/>
      <c r="D31" s="8"/>
      <c r="E31" s="9"/>
      <c r="F31" s="8"/>
      <c r="G31" s="9"/>
      <c r="H31" s="8" t="s">
        <v>76</v>
      </c>
    </row>
    <row r="32" spans="1:8" ht="10.5">
      <c r="A32" s="5"/>
      <c r="B32" s="6"/>
      <c r="C32" s="5"/>
      <c r="D32" s="6"/>
      <c r="E32" s="5"/>
      <c r="F32" s="6"/>
      <c r="G32" s="5"/>
      <c r="H32" s="6"/>
    </row>
    <row r="33" spans="1:7" ht="10.5">
      <c r="A33" s="3"/>
      <c r="C33" s="3"/>
      <c r="E33" s="3"/>
      <c r="G33" s="3"/>
    </row>
  </sheetData>
  <printOptions horizontalCentered="1" verticalCentered="1"/>
  <pageMargins left="0.7874015748031497" right="0.7874015748031497" top="0.7874015748031497" bottom="0.7874015748031497" header="0.5118110236220472" footer="0.3937007874015748"/>
  <pageSetup horizontalDpi="120" verticalDpi="12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3"/>
  <sheetViews>
    <sheetView view="pageBreakPreview" zoomScale="60" workbookViewId="0" topLeftCell="A1">
      <selection activeCell="E27" sqref="E27"/>
    </sheetView>
  </sheetViews>
  <sheetFormatPr defaultColWidth="9.140625" defaultRowHeight="12"/>
  <cols>
    <col min="1" max="1" width="2.7109375" style="1" customWidth="1"/>
    <col min="2" max="2" width="3.28125" style="1" customWidth="1"/>
    <col min="3" max="8" width="8.8515625" style="1" customWidth="1"/>
    <col min="9" max="9" width="2.7109375" style="1" customWidth="1"/>
    <col min="10" max="16384" width="8.8515625" style="1" customWidth="1"/>
  </cols>
  <sheetData>
    <row r="1" ht="12.75">
      <c r="C1" s="7" t="s">
        <v>114</v>
      </c>
    </row>
    <row r="2" ht="10.5">
      <c r="H2" s="23" t="s">
        <v>115</v>
      </c>
    </row>
    <row r="3" spans="1:9" ht="10.5" customHeight="1">
      <c r="A3" s="4"/>
      <c r="B3" s="4"/>
      <c r="C3" s="4"/>
      <c r="D3" s="4"/>
      <c r="E3" s="4"/>
      <c r="F3" s="4"/>
      <c r="G3" s="4"/>
      <c r="H3" s="4"/>
      <c r="I3" s="4"/>
    </row>
    <row r="4" spans="1:9" ht="9" customHeight="1">
      <c r="A4" s="24"/>
      <c r="B4" s="24" t="s">
        <v>116</v>
      </c>
      <c r="C4" s="24"/>
      <c r="D4" s="24"/>
      <c r="E4" s="24"/>
      <c r="F4" s="24" t="s">
        <v>117</v>
      </c>
      <c r="G4" s="24"/>
      <c r="H4" s="24" t="s">
        <v>118</v>
      </c>
      <c r="I4" s="24"/>
    </row>
    <row r="5" spans="1:9" ht="9.75" customHeight="1">
      <c r="A5"/>
      <c r="B5"/>
      <c r="C5"/>
      <c r="D5"/>
      <c r="E5" s="8" t="s">
        <v>119</v>
      </c>
      <c r="F5" s="8"/>
      <c r="G5" s="8"/>
      <c r="H5" s="8"/>
      <c r="I5" s="8"/>
    </row>
    <row r="6" spans="1:9" ht="12">
      <c r="A6" s="6"/>
      <c r="B6" s="6"/>
      <c r="C6" s="6"/>
      <c r="D6" s="6"/>
      <c r="E6" s="16"/>
      <c r="F6" s="16"/>
      <c r="G6" s="16"/>
      <c r="H6" s="16"/>
      <c r="I6" s="16"/>
    </row>
    <row r="7" spans="1:9" ht="12">
      <c r="A7"/>
      <c r="B7" t="s">
        <v>120</v>
      </c>
      <c r="C7" t="s">
        <v>121</v>
      </c>
      <c r="D7"/>
      <c r="E7"/>
      <c r="F7">
        <v>118069</v>
      </c>
      <c r="G7"/>
      <c r="H7">
        <v>136891</v>
      </c>
      <c r="I7"/>
    </row>
    <row r="8" spans="2:8" ht="10.5">
      <c r="B8" s="3" t="s">
        <v>10</v>
      </c>
      <c r="C8" s="1" t="s">
        <v>122</v>
      </c>
      <c r="F8" s="1">
        <v>798</v>
      </c>
      <c r="H8" s="1">
        <v>911</v>
      </c>
    </row>
    <row r="9" spans="2:8" ht="10.5">
      <c r="B9" s="3" t="s">
        <v>14</v>
      </c>
      <c r="C9" s="1" t="s">
        <v>123</v>
      </c>
      <c r="F9" s="1">
        <v>3617</v>
      </c>
      <c r="H9" s="1">
        <v>3669</v>
      </c>
    </row>
    <row r="10" spans="2:8" ht="10.5">
      <c r="B10" s="3" t="s">
        <v>17</v>
      </c>
      <c r="C10" s="1" t="s">
        <v>124</v>
      </c>
      <c r="F10" s="1">
        <v>9247</v>
      </c>
      <c r="H10" s="1">
        <v>13734</v>
      </c>
    </row>
    <row r="11" spans="2:8" ht="10.5">
      <c r="B11" s="3" t="s">
        <v>21</v>
      </c>
      <c r="C11" s="1" t="s">
        <v>125</v>
      </c>
      <c r="F11" s="1">
        <v>2796</v>
      </c>
      <c r="H11" s="1">
        <v>2849</v>
      </c>
    </row>
    <row r="12" spans="2:8" ht="10.5">
      <c r="B12" s="3" t="s">
        <v>25</v>
      </c>
      <c r="C12" s="1" t="s">
        <v>126</v>
      </c>
      <c r="F12" s="1">
        <v>1424</v>
      </c>
      <c r="H12" s="1">
        <v>1411</v>
      </c>
    </row>
    <row r="13" spans="2:8" ht="10.5">
      <c r="B13" s="3" t="s">
        <v>29</v>
      </c>
      <c r="C13" s="1" t="s">
        <v>127</v>
      </c>
      <c r="F13" s="1">
        <v>373</v>
      </c>
      <c r="H13" s="1">
        <v>302</v>
      </c>
    </row>
    <row r="14" spans="2:8" ht="10.5">
      <c r="B14" s="3" t="s">
        <v>33</v>
      </c>
      <c r="C14" s="1" t="s">
        <v>128</v>
      </c>
      <c r="F14" s="1">
        <v>149</v>
      </c>
      <c r="H14" s="1">
        <v>198</v>
      </c>
    </row>
    <row r="15" spans="2:8" ht="10.5">
      <c r="B15" s="3" t="s">
        <v>36</v>
      </c>
      <c r="C15" s="1" t="s">
        <v>129</v>
      </c>
      <c r="F15" s="1">
        <v>10592</v>
      </c>
      <c r="H15" s="1">
        <v>10511</v>
      </c>
    </row>
    <row r="16" spans="1:9" ht="10.5">
      <c r="A16" s="24"/>
      <c r="B16" s="25" t="s">
        <v>39</v>
      </c>
      <c r="C16" s="24" t="s">
        <v>48</v>
      </c>
      <c r="D16" s="24"/>
      <c r="E16" s="24"/>
      <c r="F16" s="24">
        <v>5730</v>
      </c>
      <c r="G16" s="24"/>
      <c r="H16" s="24">
        <v>5118</v>
      </c>
      <c r="I16" s="24"/>
    </row>
    <row r="17" spans="1:9" ht="10.5">
      <c r="A17" s="24"/>
      <c r="B17" s="25" t="s">
        <v>43</v>
      </c>
      <c r="C17" s="24" t="s">
        <v>130</v>
      </c>
      <c r="D17" s="24"/>
      <c r="E17" s="24"/>
      <c r="F17" s="24">
        <v>8752</v>
      </c>
      <c r="G17" s="24"/>
      <c r="H17" s="24">
        <v>8680</v>
      </c>
      <c r="I17" s="24"/>
    </row>
    <row r="18" spans="1:9" ht="10.5">
      <c r="A18" s="24"/>
      <c r="B18" s="25" t="s">
        <v>47</v>
      </c>
      <c r="C18" s="24" t="s">
        <v>53</v>
      </c>
      <c r="D18" s="24"/>
      <c r="E18" s="24"/>
      <c r="F18" s="24">
        <v>4162</v>
      </c>
      <c r="G18" s="24"/>
      <c r="H18" s="24">
        <v>2756</v>
      </c>
      <c r="I18" s="24"/>
    </row>
    <row r="19" spans="1:9" ht="10.5">
      <c r="A19" s="24"/>
      <c r="B19" s="25"/>
      <c r="C19" s="24"/>
      <c r="D19" s="24"/>
      <c r="E19" s="24"/>
      <c r="F19" s="24"/>
      <c r="G19" s="24"/>
      <c r="H19" s="24"/>
      <c r="I19" s="24"/>
    </row>
    <row r="20" spans="1:9" ht="10.5">
      <c r="A20" s="6"/>
      <c r="B20" s="5"/>
      <c r="C20" s="6" t="s">
        <v>131</v>
      </c>
      <c r="D20" s="6"/>
      <c r="E20" s="6"/>
      <c r="F20" s="6">
        <f>SUM(F5:F18)</f>
        <v>165709</v>
      </c>
      <c r="G20" s="6"/>
      <c r="H20" s="6">
        <f>SUM(H5:H18)</f>
        <v>187030</v>
      </c>
      <c r="I20" s="6"/>
    </row>
    <row r="21" ht="10.5">
      <c r="B21" s="3"/>
    </row>
    <row r="22" ht="10.5">
      <c r="B22" s="3" t="s">
        <v>132</v>
      </c>
    </row>
    <row r="23" ht="10.5">
      <c r="B23" s="3" t="s">
        <v>133</v>
      </c>
    </row>
    <row r="24" spans="2:13" ht="10.5">
      <c r="B24" s="3"/>
      <c r="M24" s="3"/>
    </row>
    <row r="25" spans="1:9" ht="12">
      <c r="A25"/>
      <c r="B25"/>
      <c r="C25"/>
      <c r="D25"/>
      <c r="E25"/>
      <c r="F25"/>
      <c r="G25"/>
      <c r="H25"/>
      <c r="I25"/>
    </row>
    <row r="26" spans="1:10" ht="12">
      <c r="A26"/>
      <c r="B26"/>
      <c r="C26"/>
      <c r="D26"/>
      <c r="E26"/>
      <c r="F26"/>
      <c r="G26"/>
      <c r="H26"/>
      <c r="I26"/>
      <c r="J26" s="24"/>
    </row>
    <row r="27" spans="1:10" ht="12">
      <c r="A27"/>
      <c r="B27"/>
      <c r="C27"/>
      <c r="D27"/>
      <c r="E27"/>
      <c r="F27"/>
      <c r="G27"/>
      <c r="H27"/>
      <c r="I27"/>
      <c r="J27" s="24"/>
    </row>
    <row r="28" spans="3:10" ht="12.75">
      <c r="C28" s="7" t="s">
        <v>134</v>
      </c>
      <c r="J28" s="24"/>
    </row>
    <row r="29" spans="8:10" ht="10.5">
      <c r="H29" s="23" t="s">
        <v>135</v>
      </c>
      <c r="J29" s="24"/>
    </row>
    <row r="30" spans="1:10" ht="10.5">
      <c r="A30" s="4"/>
      <c r="B30" s="4"/>
      <c r="C30" s="4"/>
      <c r="D30" s="4"/>
      <c r="E30" s="4"/>
      <c r="F30" s="4"/>
      <c r="G30" s="4"/>
      <c r="H30" s="4"/>
      <c r="I30" s="4"/>
      <c r="J30" s="24"/>
    </row>
    <row r="31" spans="1:10" ht="10.5">
      <c r="A31" s="24"/>
      <c r="C31" s="24"/>
      <c r="D31" s="24"/>
      <c r="E31" s="24"/>
      <c r="F31" s="26" t="s">
        <v>117</v>
      </c>
      <c r="G31" s="24"/>
      <c r="H31" s="26" t="s">
        <v>118</v>
      </c>
      <c r="I31" s="24"/>
      <c r="J31" s="24"/>
    </row>
    <row r="32" spans="1:10" ht="10.5">
      <c r="A32" s="24"/>
      <c r="B32" s="24" t="s">
        <v>116</v>
      </c>
      <c r="C32" s="24"/>
      <c r="D32" s="24"/>
      <c r="E32" s="24"/>
      <c r="F32" s="27" t="s">
        <v>136</v>
      </c>
      <c r="G32" s="24"/>
      <c r="H32" s="27" t="s">
        <v>137</v>
      </c>
      <c r="I32" s="24"/>
      <c r="J32" s="24"/>
    </row>
    <row r="33" spans="1:10" ht="10.5">
      <c r="A33" s="6"/>
      <c r="B33" s="6"/>
      <c r="C33" s="6"/>
      <c r="D33" s="6"/>
      <c r="E33" s="6"/>
      <c r="F33" s="6"/>
      <c r="G33" s="6"/>
      <c r="H33" s="6"/>
      <c r="I33" s="6"/>
      <c r="J33" s="24"/>
    </row>
    <row r="34" spans="2:10" ht="10.5">
      <c r="B34" s="3" t="s">
        <v>6</v>
      </c>
      <c r="C34" s="1" t="s">
        <v>8</v>
      </c>
      <c r="F34" s="1">
        <v>667668</v>
      </c>
      <c r="H34" s="1">
        <v>670671</v>
      </c>
      <c r="J34" s="24"/>
    </row>
    <row r="35" spans="2:10" ht="10.5">
      <c r="B35" s="3" t="s">
        <v>10</v>
      </c>
      <c r="C35" s="1" t="s">
        <v>12</v>
      </c>
      <c r="F35" s="1">
        <v>11270</v>
      </c>
      <c r="H35" s="1">
        <v>16915</v>
      </c>
      <c r="J35" s="24"/>
    </row>
    <row r="36" spans="2:10" ht="10.5">
      <c r="B36" s="3" t="s">
        <v>14</v>
      </c>
      <c r="C36" s="1" t="s">
        <v>15</v>
      </c>
      <c r="F36" s="1">
        <v>9606</v>
      </c>
      <c r="H36" s="1">
        <v>7765</v>
      </c>
      <c r="J36" s="24"/>
    </row>
    <row r="37" spans="2:10" ht="10.5">
      <c r="B37" s="3" t="s">
        <v>17</v>
      </c>
      <c r="C37" s="1" t="s">
        <v>19</v>
      </c>
      <c r="F37" s="1">
        <v>16396</v>
      </c>
      <c r="H37" s="1">
        <v>14415</v>
      </c>
      <c r="J37" s="24"/>
    </row>
    <row r="38" spans="2:10" ht="10.5">
      <c r="B38" s="3" t="s">
        <v>21</v>
      </c>
      <c r="C38" s="1" t="s">
        <v>23</v>
      </c>
      <c r="F38" s="1">
        <v>131585</v>
      </c>
      <c r="H38" s="1">
        <v>107008</v>
      </c>
      <c r="J38" s="24"/>
    </row>
    <row r="39" spans="2:10" ht="10.5">
      <c r="B39" s="3" t="s">
        <v>25</v>
      </c>
      <c r="C39" s="1" t="s">
        <v>27</v>
      </c>
      <c r="F39" s="1">
        <v>82100</v>
      </c>
      <c r="H39" s="1">
        <v>78500</v>
      </c>
      <c r="J39" s="24"/>
    </row>
    <row r="40" spans="2:10" ht="10.5">
      <c r="B40" s="3" t="s">
        <v>29</v>
      </c>
      <c r="C40" s="1" t="s">
        <v>31</v>
      </c>
      <c r="F40" s="1">
        <v>29640</v>
      </c>
      <c r="H40" s="1">
        <v>62610</v>
      </c>
      <c r="J40" s="24"/>
    </row>
    <row r="41" spans="2:10" ht="10.5">
      <c r="B41" s="3" t="s">
        <v>33</v>
      </c>
      <c r="C41" s="1" t="s">
        <v>138</v>
      </c>
      <c r="F41" s="1">
        <v>7600</v>
      </c>
      <c r="H41" s="1">
        <v>6900</v>
      </c>
      <c r="J41" s="24"/>
    </row>
    <row r="42" spans="2:10" ht="10.5">
      <c r="B42" s="3" t="s">
        <v>36</v>
      </c>
      <c r="C42" s="1" t="s">
        <v>38</v>
      </c>
      <c r="J42" s="24"/>
    </row>
    <row r="43" spans="1:10" ht="10.5">
      <c r="A43" s="24"/>
      <c r="C43" s="1" t="s">
        <v>41</v>
      </c>
      <c r="D43" s="24"/>
      <c r="E43" s="24"/>
      <c r="F43" s="24">
        <v>35875</v>
      </c>
      <c r="G43" s="24"/>
      <c r="H43" s="24">
        <v>25174</v>
      </c>
      <c r="I43" s="24"/>
      <c r="J43" s="24"/>
    </row>
    <row r="44" spans="1:10" ht="10.5">
      <c r="A44" s="24"/>
      <c r="C44" s="1" t="s">
        <v>45</v>
      </c>
      <c r="D44" s="24"/>
      <c r="E44" s="24"/>
      <c r="F44" s="24">
        <v>6292</v>
      </c>
      <c r="G44" s="24"/>
      <c r="H44" s="24">
        <v>6425</v>
      </c>
      <c r="I44" s="24"/>
      <c r="J44" s="24"/>
    </row>
    <row r="45" spans="1:10" ht="10.5">
      <c r="A45" s="24"/>
      <c r="C45" s="1" t="s">
        <v>49</v>
      </c>
      <c r="D45" s="24"/>
      <c r="E45" s="24"/>
      <c r="F45" s="24">
        <v>19360</v>
      </c>
      <c r="G45" s="24"/>
      <c r="H45" s="24">
        <v>26725</v>
      </c>
      <c r="I45" s="24"/>
      <c r="J45" s="24"/>
    </row>
    <row r="46" spans="1:10" ht="10.5">
      <c r="A46" s="24"/>
      <c r="B46" s="25" t="s">
        <v>39</v>
      </c>
      <c r="C46" s="24" t="s">
        <v>139</v>
      </c>
      <c r="D46" s="24"/>
      <c r="E46" s="24"/>
      <c r="F46" s="24">
        <v>152300</v>
      </c>
      <c r="G46" s="24"/>
      <c r="H46" s="24">
        <v>130100</v>
      </c>
      <c r="I46" s="24"/>
      <c r="J46" s="24"/>
    </row>
    <row r="47" spans="1:10" ht="10.5">
      <c r="A47" s="24"/>
      <c r="B47" s="25" t="s">
        <v>43</v>
      </c>
      <c r="C47" s="24" t="s">
        <v>140</v>
      </c>
      <c r="D47" s="24"/>
      <c r="E47" s="24"/>
      <c r="F47" s="24">
        <v>16239</v>
      </c>
      <c r="G47" s="24"/>
      <c r="H47" s="24">
        <v>15846</v>
      </c>
      <c r="I47" s="24"/>
      <c r="J47" s="24"/>
    </row>
    <row r="48" spans="1:10" ht="10.5">
      <c r="A48" s="24"/>
      <c r="B48" s="25" t="s">
        <v>47</v>
      </c>
      <c r="C48" s="24" t="s">
        <v>61</v>
      </c>
      <c r="D48" s="24"/>
      <c r="E48" s="24"/>
      <c r="F48" s="24">
        <v>53129</v>
      </c>
      <c r="G48" s="24"/>
      <c r="H48" s="24">
        <v>38431</v>
      </c>
      <c r="I48" s="24"/>
      <c r="J48" s="24"/>
    </row>
    <row r="49" spans="1:10" ht="10.5">
      <c r="A49" s="24"/>
      <c r="B49" s="25" t="s">
        <v>52</v>
      </c>
      <c r="C49" s="24" t="s">
        <v>64</v>
      </c>
      <c r="D49" s="24"/>
      <c r="E49" s="24"/>
      <c r="F49" s="24">
        <v>90312</v>
      </c>
      <c r="G49" s="24"/>
      <c r="H49" s="24">
        <v>54661</v>
      </c>
      <c r="I49" s="24"/>
      <c r="J49" s="24"/>
    </row>
    <row r="50" spans="1:10" ht="10.5">
      <c r="A50" s="24"/>
      <c r="B50" s="25" t="s">
        <v>56</v>
      </c>
      <c r="C50" s="24" t="s">
        <v>68</v>
      </c>
      <c r="D50" s="24"/>
      <c r="E50" s="24"/>
      <c r="F50" s="24">
        <v>90312</v>
      </c>
      <c r="G50" s="24"/>
      <c r="H50" s="24">
        <v>54661</v>
      </c>
      <c r="I50" s="24"/>
      <c r="J50" s="24"/>
    </row>
    <row r="51" spans="1:10" ht="10.5">
      <c r="A51" s="24"/>
      <c r="D51" s="24"/>
      <c r="E51" s="24"/>
      <c r="F51" s="24"/>
      <c r="G51" s="24"/>
      <c r="H51" s="24"/>
      <c r="I51" s="24"/>
      <c r="J51" s="24"/>
    </row>
    <row r="52" spans="1:10" ht="10.5">
      <c r="A52" s="24"/>
      <c r="B52" s="25"/>
      <c r="C52" s="24"/>
      <c r="D52" s="24"/>
      <c r="E52" s="24"/>
      <c r="F52" s="24"/>
      <c r="G52" s="24"/>
      <c r="H52" s="24"/>
      <c r="I52" s="24"/>
      <c r="J52" s="24"/>
    </row>
    <row r="53" spans="1:10" ht="10.5">
      <c r="A53" s="6"/>
      <c r="B53" s="5"/>
      <c r="C53" s="6" t="s">
        <v>141</v>
      </c>
      <c r="D53" s="6"/>
      <c r="E53" s="6"/>
      <c r="F53" s="6">
        <f>SUM(F34:F50)</f>
        <v>1419684</v>
      </c>
      <c r="G53" s="6"/>
      <c r="H53" s="6">
        <f>SUM(H34:H50)</f>
        <v>1316807</v>
      </c>
      <c r="I53" s="6"/>
      <c r="J53" s="24"/>
    </row>
    <row r="54" spans="2:10" ht="10.5">
      <c r="B54" s="3"/>
      <c r="J54" s="24"/>
    </row>
    <row r="55" spans="2:10" ht="10.5">
      <c r="B55" s="3" t="s">
        <v>142</v>
      </c>
      <c r="J55" s="24"/>
    </row>
    <row r="56" spans="1:10" ht="10.5">
      <c r="A56" s="24"/>
      <c r="B56" s="24"/>
      <c r="C56" s="24"/>
      <c r="D56" s="24"/>
      <c r="E56" s="24"/>
      <c r="F56" s="24"/>
      <c r="G56" s="24"/>
      <c r="H56" s="24"/>
      <c r="I56" s="24"/>
      <c r="J56" s="24"/>
    </row>
    <row r="57" spans="1:10" ht="10.5">
      <c r="A57" s="24"/>
      <c r="B57" s="24"/>
      <c r="C57" s="24"/>
      <c r="D57" s="24"/>
      <c r="E57" s="24"/>
      <c r="F57" s="24"/>
      <c r="G57" s="24"/>
      <c r="H57" s="24"/>
      <c r="I57" s="24"/>
      <c r="J57" s="24"/>
    </row>
    <row r="58" spans="1:10" ht="10.5">
      <c r="A58" s="24"/>
      <c r="B58" s="24"/>
      <c r="C58" s="24"/>
      <c r="D58" s="24"/>
      <c r="E58" s="24"/>
      <c r="F58" s="24"/>
      <c r="G58" s="24"/>
      <c r="H58" s="24"/>
      <c r="I58" s="24"/>
      <c r="J58" s="24"/>
    </row>
    <row r="59" spans="1:10" ht="10.5">
      <c r="A59" s="24"/>
      <c r="B59" s="24"/>
      <c r="C59" s="24"/>
      <c r="D59" s="24"/>
      <c r="E59" s="24"/>
      <c r="F59" s="24"/>
      <c r="G59" s="24"/>
      <c r="H59" s="24"/>
      <c r="I59" s="24"/>
      <c r="J59" s="24"/>
    </row>
    <row r="60" spans="1:10" ht="10.5">
      <c r="A60" s="24"/>
      <c r="B60" s="24"/>
      <c r="C60" s="24"/>
      <c r="D60" s="24"/>
      <c r="E60" s="24"/>
      <c r="F60" s="24"/>
      <c r="G60" s="24"/>
      <c r="H60" s="24"/>
      <c r="I60" s="24"/>
      <c r="J60" s="24"/>
    </row>
    <row r="61" spans="1:10" ht="10.5">
      <c r="A61" s="24"/>
      <c r="B61" s="24"/>
      <c r="C61" s="24"/>
      <c r="D61" s="24"/>
      <c r="E61" s="24"/>
      <c r="F61" s="24"/>
      <c r="G61" s="24"/>
      <c r="H61" s="24"/>
      <c r="I61" s="24"/>
      <c r="J61" s="24"/>
    </row>
    <row r="62" spans="1:10" ht="10.5">
      <c r="A62" s="24"/>
      <c r="B62" s="24"/>
      <c r="C62" s="24"/>
      <c r="D62" s="24"/>
      <c r="E62" s="24"/>
      <c r="F62" s="24"/>
      <c r="G62" s="24"/>
      <c r="H62" s="24"/>
      <c r="I62" s="24"/>
      <c r="J62" s="24"/>
    </row>
    <row r="63" spans="1:10" ht="10.5">
      <c r="A63" s="24"/>
      <c r="B63" s="24"/>
      <c r="C63" s="24"/>
      <c r="D63" s="24"/>
      <c r="E63" s="24"/>
      <c r="F63" s="24"/>
      <c r="G63" s="24"/>
      <c r="H63" s="24"/>
      <c r="I63" s="24"/>
      <c r="J63" s="24"/>
    </row>
  </sheetData>
  <printOptions horizontalCentered="1"/>
  <pageMargins left="0.7874015748031497" right="0.7874015748031497" top="0.7874015748031497" bottom="0.7874015748031497" header="0.5118110236220472" footer="0.3937007874015748"/>
  <pageSetup horizontalDpi="120" verticalDpi="120" orientation="portrait" paperSize="9" r:id="rId1"/>
  <headerFooter alignWithMargins="0">
    <oddFooter>&amp;C&amp;"ＭＳ 明朝,標準"&amp;P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view="pageBreakPreview" zoomScale="60" workbookViewId="0" topLeftCell="A1">
      <selection activeCell="D24" sqref="D24"/>
    </sheetView>
  </sheetViews>
  <sheetFormatPr defaultColWidth="9.140625" defaultRowHeight="12"/>
  <cols>
    <col min="2" max="2" width="7.00390625" style="0" customWidth="1"/>
  </cols>
  <sheetData>
    <row r="1" spans="1:8" ht="12.75">
      <c r="A1" s="10"/>
      <c r="B1" s="10"/>
      <c r="C1" s="10" t="s">
        <v>92</v>
      </c>
      <c r="D1" s="17" t="s">
        <v>93</v>
      </c>
      <c r="E1" s="17"/>
      <c r="F1" s="17"/>
      <c r="G1" s="7"/>
      <c r="H1" s="2"/>
    </row>
    <row r="2" spans="1:10" ht="18.75" customHeight="1">
      <c r="A2" s="15"/>
      <c r="B2" s="15"/>
      <c r="C2" s="15"/>
      <c r="D2" s="15"/>
      <c r="E2" s="15"/>
      <c r="F2" s="16"/>
      <c r="G2" s="16"/>
      <c r="H2" s="16"/>
      <c r="I2" s="16"/>
      <c r="J2" s="16" t="s">
        <v>94</v>
      </c>
    </row>
    <row r="3" spans="1:10" ht="19.5" customHeight="1">
      <c r="A3" s="13" t="s">
        <v>95</v>
      </c>
      <c r="B3" s="13"/>
      <c r="C3" s="14" t="s">
        <v>96</v>
      </c>
      <c r="D3" s="14" t="s">
        <v>97</v>
      </c>
      <c r="E3" s="14" t="s">
        <v>98</v>
      </c>
      <c r="F3" s="14" t="s">
        <v>99</v>
      </c>
      <c r="G3" s="14" t="s">
        <v>100</v>
      </c>
      <c r="H3" s="14" t="s">
        <v>101</v>
      </c>
      <c r="I3" s="14" t="s">
        <v>102</v>
      </c>
      <c r="J3" s="14" t="s">
        <v>103</v>
      </c>
    </row>
    <row r="4" spans="1:6" ht="22.5" customHeight="1">
      <c r="A4" s="1" t="s">
        <v>104</v>
      </c>
      <c r="B4" s="1"/>
      <c r="C4" s="1"/>
      <c r="D4" s="1"/>
      <c r="E4" s="1"/>
      <c r="F4" s="1"/>
    </row>
    <row r="5" spans="1:6" ht="12">
      <c r="A5" s="1" t="s">
        <v>105</v>
      </c>
      <c r="B5" s="1"/>
      <c r="C5" s="11">
        <v>49</v>
      </c>
      <c r="D5" s="1">
        <v>47.9</v>
      </c>
      <c r="E5" s="1">
        <v>46.4</v>
      </c>
      <c r="F5" s="1"/>
    </row>
    <row r="6" spans="1:7" ht="12">
      <c r="A6" s="1" t="s">
        <v>106</v>
      </c>
      <c r="B6" s="1"/>
      <c r="C6" s="1">
        <v>55.4</v>
      </c>
      <c r="D6" s="1">
        <v>53.8</v>
      </c>
      <c r="E6" s="1">
        <v>50.8</v>
      </c>
      <c r="F6" s="1">
        <v>42.5</v>
      </c>
      <c r="G6">
        <v>44.1</v>
      </c>
    </row>
    <row r="7" spans="1:10" ht="12">
      <c r="A7" s="1" t="s">
        <v>107</v>
      </c>
      <c r="B7" s="1"/>
      <c r="C7" s="1">
        <v>59.6</v>
      </c>
      <c r="D7" s="1">
        <v>58.1</v>
      </c>
      <c r="E7" s="1">
        <v>55.1</v>
      </c>
      <c r="F7" s="1">
        <v>46.7</v>
      </c>
      <c r="G7">
        <v>48.5</v>
      </c>
      <c r="H7">
        <v>46.5</v>
      </c>
      <c r="I7">
        <v>41.5</v>
      </c>
      <c r="J7">
        <v>36.9</v>
      </c>
    </row>
    <row r="8" spans="1:10" ht="11.25" customHeight="1">
      <c r="A8" s="1" t="s">
        <v>108</v>
      </c>
      <c r="B8" s="1"/>
      <c r="C8" s="1">
        <v>56.5</v>
      </c>
      <c r="D8" s="1">
        <v>54.5</v>
      </c>
      <c r="E8" s="1">
        <v>52.1</v>
      </c>
      <c r="F8" s="1">
        <v>44.8</v>
      </c>
      <c r="G8">
        <v>45.8</v>
      </c>
      <c r="H8" s="12">
        <v>44</v>
      </c>
      <c r="I8">
        <v>39.6</v>
      </c>
      <c r="J8">
        <v>35.9</v>
      </c>
    </row>
    <row r="9" spans="1:6" ht="19.5" customHeight="1">
      <c r="A9" s="1" t="s">
        <v>109</v>
      </c>
      <c r="B9" s="1"/>
      <c r="C9" s="1"/>
      <c r="D9" s="1"/>
      <c r="E9" s="1"/>
      <c r="F9" s="1"/>
    </row>
    <row r="10" spans="1:6" ht="12">
      <c r="A10" s="1" t="s">
        <v>105</v>
      </c>
      <c r="B10" s="1"/>
      <c r="C10" s="1">
        <v>16.7</v>
      </c>
      <c r="D10" s="1">
        <v>16.8</v>
      </c>
      <c r="E10" s="1">
        <v>16.6</v>
      </c>
      <c r="F10" s="1"/>
    </row>
    <row r="11" spans="1:7" ht="12">
      <c r="A11" s="1" t="s">
        <v>106</v>
      </c>
      <c r="B11" s="1"/>
      <c r="C11" s="1">
        <v>16.2</v>
      </c>
      <c r="D11" s="1">
        <v>17.4</v>
      </c>
      <c r="E11" s="1">
        <v>19.3</v>
      </c>
      <c r="F11" s="11">
        <v>24</v>
      </c>
      <c r="G11">
        <v>23.3</v>
      </c>
    </row>
    <row r="12" spans="1:10" ht="12">
      <c r="A12" s="1" t="s">
        <v>107</v>
      </c>
      <c r="B12" s="1"/>
      <c r="C12" s="1">
        <v>14.5</v>
      </c>
      <c r="D12" s="1">
        <v>15.5</v>
      </c>
      <c r="E12" s="1">
        <v>17.3</v>
      </c>
      <c r="F12" s="1">
        <v>21.7</v>
      </c>
      <c r="G12">
        <v>20.7</v>
      </c>
      <c r="H12">
        <v>20.5</v>
      </c>
      <c r="I12">
        <v>21.6</v>
      </c>
      <c r="J12">
        <v>21.9</v>
      </c>
    </row>
    <row r="13" spans="1:10" ht="12">
      <c r="A13" s="1" t="s">
        <v>108</v>
      </c>
      <c r="B13" s="1"/>
      <c r="C13" s="11">
        <v>15</v>
      </c>
      <c r="D13" s="1">
        <v>16.9</v>
      </c>
      <c r="E13" s="1">
        <v>18.7</v>
      </c>
      <c r="F13" s="1">
        <v>22.8</v>
      </c>
      <c r="G13">
        <v>22.3</v>
      </c>
      <c r="H13">
        <v>22.4</v>
      </c>
      <c r="I13">
        <v>24.3</v>
      </c>
      <c r="J13">
        <v>26.6</v>
      </c>
    </row>
    <row r="14" spans="1:6" ht="18" customHeight="1">
      <c r="A14" s="1" t="s">
        <v>110</v>
      </c>
      <c r="B14" s="1"/>
      <c r="C14" s="1"/>
      <c r="D14" s="1"/>
      <c r="E14" s="1"/>
      <c r="F14" s="1"/>
    </row>
    <row r="15" spans="1:6" ht="12">
      <c r="A15" s="1" t="s">
        <v>105</v>
      </c>
      <c r="B15" s="1"/>
      <c r="C15" s="1">
        <v>33.5</v>
      </c>
      <c r="D15" s="1">
        <v>35.3</v>
      </c>
      <c r="E15" s="11">
        <v>37</v>
      </c>
      <c r="F15" s="1"/>
    </row>
    <row r="16" spans="1:7" ht="12">
      <c r="A16" s="1" t="s">
        <v>106</v>
      </c>
      <c r="B16" s="1"/>
      <c r="C16" s="1">
        <v>28.4</v>
      </c>
      <c r="D16" s="1">
        <v>28.8</v>
      </c>
      <c r="E16" s="1">
        <v>29.8</v>
      </c>
      <c r="F16" s="1">
        <v>33.5</v>
      </c>
      <c r="G16">
        <v>32.7</v>
      </c>
    </row>
    <row r="17" spans="1:10" ht="12">
      <c r="A17" s="1" t="s">
        <v>107</v>
      </c>
      <c r="B17" s="1"/>
      <c r="C17" s="1">
        <v>25.9</v>
      </c>
      <c r="D17" s="1">
        <v>26.4</v>
      </c>
      <c r="E17" s="1">
        <v>27.6</v>
      </c>
      <c r="F17" s="1">
        <v>31.6</v>
      </c>
      <c r="G17">
        <v>30.9</v>
      </c>
      <c r="H17">
        <v>33.1</v>
      </c>
      <c r="I17">
        <v>36.9</v>
      </c>
      <c r="J17">
        <v>41.2</v>
      </c>
    </row>
    <row r="18" spans="1:10" ht="10.5" customHeight="1">
      <c r="A18" s="6" t="s">
        <v>108</v>
      </c>
      <c r="B18" s="6"/>
      <c r="C18" s="6">
        <v>28.5</v>
      </c>
      <c r="D18" s="6">
        <v>28.6</v>
      </c>
      <c r="E18" s="6">
        <v>29.2</v>
      </c>
      <c r="F18" s="6">
        <v>32.4</v>
      </c>
      <c r="G18" s="16">
        <v>31.9</v>
      </c>
      <c r="H18" s="16">
        <v>33.6</v>
      </c>
      <c r="I18" s="16">
        <v>36.1</v>
      </c>
      <c r="J18" s="16">
        <v>37.5</v>
      </c>
    </row>
    <row r="20" ht="12">
      <c r="A20" t="s">
        <v>111</v>
      </c>
    </row>
    <row r="21" ht="12">
      <c r="A21" t="s">
        <v>112</v>
      </c>
    </row>
    <row r="22" ht="12">
      <c r="A22" t="s">
        <v>113</v>
      </c>
    </row>
    <row r="24" ht="12">
      <c r="G24" s="10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120" verticalDpi="12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8"/>
  <sheetViews>
    <sheetView tabSelected="1" view="pageBreakPreview" zoomScale="60" workbookViewId="0" topLeftCell="A1">
      <selection activeCell="A3" sqref="A3"/>
    </sheetView>
  </sheetViews>
  <sheetFormatPr defaultColWidth="9.140625" defaultRowHeight="12"/>
  <cols>
    <col min="2" max="2" width="7.00390625" style="0" customWidth="1"/>
    <col min="4" max="4" width="2.8515625" style="0" customWidth="1"/>
    <col min="6" max="6" width="2.57421875" style="0" customWidth="1"/>
    <col min="8" max="8" width="2.57421875" style="0" customWidth="1"/>
    <col min="10" max="10" width="2.421875" style="0" customWidth="1"/>
    <col min="12" max="12" width="1.8515625" style="0" customWidth="1"/>
    <col min="13" max="13" width="9.7109375" style="0" customWidth="1"/>
  </cols>
  <sheetData>
    <row r="1" spans="5:6" ht="12.75">
      <c r="E1" s="7" t="s">
        <v>77</v>
      </c>
      <c r="F1" s="7"/>
    </row>
    <row r="2" spans="1:13" ht="12">
      <c r="A2" s="16"/>
      <c r="B2" s="16"/>
      <c r="C2" s="16"/>
      <c r="D2" s="16"/>
      <c r="E2" s="16"/>
      <c r="F2" s="16"/>
      <c r="G2" s="16"/>
      <c r="H2" s="16"/>
      <c r="I2" s="16"/>
      <c r="J2" s="16"/>
      <c r="K2" s="16" t="s">
        <v>78</v>
      </c>
      <c r="L2" s="16"/>
      <c r="M2" s="16"/>
    </row>
    <row r="3" spans="3:13" ht="17.25" customHeight="1">
      <c r="C3" t="s">
        <v>79</v>
      </c>
      <c r="E3" t="s">
        <v>80</v>
      </c>
      <c r="G3" t="s">
        <v>81</v>
      </c>
      <c r="I3" t="s">
        <v>82</v>
      </c>
      <c r="K3" t="s">
        <v>79</v>
      </c>
      <c r="M3" t="s">
        <v>79</v>
      </c>
    </row>
    <row r="4" spans="1:13" ht="12">
      <c r="A4" s="19"/>
      <c r="B4" s="19"/>
      <c r="C4" s="162" t="s">
        <v>322</v>
      </c>
      <c r="D4" s="19"/>
      <c r="E4" s="162" t="s">
        <v>322</v>
      </c>
      <c r="F4" s="19"/>
      <c r="G4" s="162" t="s">
        <v>322</v>
      </c>
      <c r="H4" s="19"/>
      <c r="I4" s="162" t="s">
        <v>322</v>
      </c>
      <c r="J4" s="19"/>
      <c r="K4" s="162" t="s">
        <v>322</v>
      </c>
      <c r="M4" s="162" t="s">
        <v>322</v>
      </c>
    </row>
    <row r="5" spans="1:13" ht="10.5" customHeight="1">
      <c r="A5" s="16"/>
      <c r="B5" s="16"/>
      <c r="C5" s="18" t="s">
        <v>83</v>
      </c>
      <c r="D5" s="16"/>
      <c r="E5" s="16" t="s">
        <v>84</v>
      </c>
      <c r="F5" s="16"/>
      <c r="G5" s="16" t="s">
        <v>85</v>
      </c>
      <c r="H5" s="16"/>
      <c r="I5" s="16" t="s">
        <v>85</v>
      </c>
      <c r="J5" s="16"/>
      <c r="K5" s="16" t="s">
        <v>84</v>
      </c>
      <c r="L5" s="16"/>
      <c r="M5" s="16" t="s">
        <v>85</v>
      </c>
    </row>
    <row r="6" ht="13.5" customHeight="1"/>
    <row r="7" spans="1:13" ht="12">
      <c r="A7" t="s">
        <v>86</v>
      </c>
      <c r="C7" s="10">
        <v>4.18</v>
      </c>
      <c r="D7" s="10"/>
      <c r="E7" s="10">
        <v>2.96</v>
      </c>
      <c r="F7" s="10"/>
      <c r="G7" s="10">
        <v>5.78</v>
      </c>
      <c r="H7" s="10"/>
      <c r="I7" s="10">
        <v>5.75</v>
      </c>
      <c r="J7" s="10"/>
      <c r="K7" s="10">
        <v>3.55</v>
      </c>
      <c r="L7" s="10"/>
      <c r="M7" s="10">
        <v>4.37</v>
      </c>
    </row>
    <row r="8" spans="1:13" ht="12">
      <c r="A8" t="s">
        <v>87</v>
      </c>
      <c r="C8" s="10">
        <v>2.13</v>
      </c>
      <c r="D8" s="10"/>
      <c r="E8" s="10">
        <v>0.68</v>
      </c>
      <c r="F8" s="10"/>
      <c r="G8" s="10">
        <v>3.67</v>
      </c>
      <c r="H8" s="10"/>
      <c r="I8" s="10">
        <v>3.84</v>
      </c>
      <c r="J8" s="10"/>
      <c r="K8" s="10">
        <v>1.37</v>
      </c>
      <c r="L8" s="10"/>
      <c r="M8" s="10">
        <v>2.22</v>
      </c>
    </row>
    <row r="9" spans="1:13" ht="11.25" customHeight="1">
      <c r="A9" s="19" t="s">
        <v>8</v>
      </c>
      <c r="B9" s="19"/>
      <c r="C9" s="22">
        <v>2.95</v>
      </c>
      <c r="D9" s="22"/>
      <c r="E9" s="22">
        <v>1.22</v>
      </c>
      <c r="F9" s="22"/>
      <c r="G9" s="22">
        <v>3.97</v>
      </c>
      <c r="H9" s="22"/>
      <c r="I9" s="10">
        <v>2.89</v>
      </c>
      <c r="J9" s="22"/>
      <c r="K9" s="22">
        <v>2.05</v>
      </c>
      <c r="L9" s="10"/>
      <c r="M9" s="22">
        <v>2.75</v>
      </c>
    </row>
    <row r="10" spans="1:13" ht="12" customHeight="1">
      <c r="A10" s="19" t="s">
        <v>24</v>
      </c>
      <c r="B10" s="19"/>
      <c r="C10" s="22">
        <v>6.96</v>
      </c>
      <c r="D10" s="22"/>
      <c r="E10" s="22">
        <v>4.06</v>
      </c>
      <c r="F10" s="22"/>
      <c r="G10" s="22">
        <v>6.89</v>
      </c>
      <c r="H10" s="22"/>
      <c r="I10" s="10">
        <v>6.86</v>
      </c>
      <c r="J10" s="22"/>
      <c r="K10" s="22">
        <v>5.45</v>
      </c>
      <c r="L10" s="10"/>
      <c r="M10" s="22">
        <v>5.98</v>
      </c>
    </row>
    <row r="11" spans="1:13" ht="12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</row>
    <row r="13" ht="12">
      <c r="A13" t="s">
        <v>88</v>
      </c>
    </row>
    <row r="14" ht="12">
      <c r="I14" s="19"/>
    </row>
    <row r="16" spans="5:6" ht="12.75">
      <c r="E16" s="7" t="s">
        <v>89</v>
      </c>
      <c r="F16" s="7"/>
    </row>
    <row r="17" spans="1:13" ht="1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 t="s">
        <v>78</v>
      </c>
      <c r="L17" s="16"/>
      <c r="M17" s="16"/>
    </row>
    <row r="18" spans="3:13" ht="17.25" customHeight="1">
      <c r="C18" t="s">
        <v>90</v>
      </c>
      <c r="E18" t="s">
        <v>80</v>
      </c>
      <c r="G18" t="s">
        <v>81</v>
      </c>
      <c r="I18" t="s">
        <v>82</v>
      </c>
      <c r="K18" t="s">
        <v>90</v>
      </c>
      <c r="M18" t="s">
        <v>90</v>
      </c>
    </row>
    <row r="19" spans="1:13" ht="12">
      <c r="A19" s="19"/>
      <c r="B19" s="19"/>
      <c r="C19" s="162" t="s">
        <v>322</v>
      </c>
      <c r="D19" s="19"/>
      <c r="E19" s="162" t="s">
        <v>322</v>
      </c>
      <c r="F19" s="19"/>
      <c r="G19" s="162" t="s">
        <v>322</v>
      </c>
      <c r="H19" s="19"/>
      <c r="I19" s="162" t="s">
        <v>322</v>
      </c>
      <c r="J19" s="19"/>
      <c r="K19" s="162" t="s">
        <v>322</v>
      </c>
      <c r="M19" s="162" t="s">
        <v>322</v>
      </c>
    </row>
    <row r="20" spans="1:13" ht="12">
      <c r="A20" s="16"/>
      <c r="B20" s="16"/>
      <c r="C20" s="18" t="s">
        <v>83</v>
      </c>
      <c r="D20" s="16"/>
      <c r="E20" s="16" t="s">
        <v>84</v>
      </c>
      <c r="F20" s="16"/>
      <c r="G20" s="16" t="s">
        <v>91</v>
      </c>
      <c r="H20" s="16"/>
      <c r="I20" s="16" t="s">
        <v>91</v>
      </c>
      <c r="J20" s="16"/>
      <c r="K20" s="16" t="s">
        <v>84</v>
      </c>
      <c r="L20" s="16"/>
      <c r="M20" s="16" t="s">
        <v>91</v>
      </c>
    </row>
    <row r="22" spans="1:13" ht="12">
      <c r="A22" t="s">
        <v>86</v>
      </c>
      <c r="C22" s="20">
        <v>4</v>
      </c>
      <c r="E22">
        <v>3.51</v>
      </c>
      <c r="G22">
        <v>5.43</v>
      </c>
      <c r="I22">
        <v>5.76</v>
      </c>
      <c r="K22">
        <v>3.74</v>
      </c>
      <c r="M22">
        <v>4.35</v>
      </c>
    </row>
    <row r="23" spans="1:13" ht="12">
      <c r="A23" t="s">
        <v>87</v>
      </c>
      <c r="C23">
        <v>1.93</v>
      </c>
      <c r="E23">
        <v>1.22</v>
      </c>
      <c r="G23">
        <v>3.29</v>
      </c>
      <c r="I23">
        <v>3.81</v>
      </c>
      <c r="K23">
        <v>1.55</v>
      </c>
      <c r="M23">
        <v>2.18</v>
      </c>
    </row>
    <row r="24" spans="1:13" ht="12">
      <c r="A24" s="19" t="s">
        <v>8</v>
      </c>
      <c r="B24" s="19"/>
      <c r="C24" s="19">
        <v>2.29</v>
      </c>
      <c r="D24" s="19"/>
      <c r="E24" s="21">
        <v>2.4</v>
      </c>
      <c r="F24" s="19"/>
      <c r="G24" s="19">
        <v>3.36</v>
      </c>
      <c r="H24" s="19"/>
      <c r="I24" s="21">
        <v>3.1</v>
      </c>
      <c r="J24" s="19"/>
      <c r="K24" s="19">
        <v>2.35</v>
      </c>
      <c r="M24" s="19">
        <v>2.71</v>
      </c>
    </row>
    <row r="25" spans="1:13" ht="12">
      <c r="A25" s="19" t="s">
        <v>24</v>
      </c>
      <c r="B25" s="19"/>
      <c r="C25" s="19">
        <v>7.07</v>
      </c>
      <c r="D25" s="19"/>
      <c r="E25" s="19">
        <v>4.29</v>
      </c>
      <c r="F25" s="19"/>
      <c r="G25" s="21">
        <v>6.7</v>
      </c>
      <c r="H25" s="19"/>
      <c r="I25" s="19">
        <v>7.09</v>
      </c>
      <c r="J25" s="19"/>
      <c r="K25" s="21">
        <v>5.57</v>
      </c>
      <c r="M25" s="21">
        <v>6</v>
      </c>
    </row>
    <row r="26" spans="1:13" ht="1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</row>
    <row r="28" ht="12">
      <c r="A28" t="s">
        <v>88</v>
      </c>
    </row>
  </sheetData>
  <printOptions/>
  <pageMargins left="0.7874015748031497" right="0.7874015748031497" top="0.984251968503937" bottom="0.984251968503937" header="0.5118110236220472" footer="0.5118110236220472"/>
  <pageSetup horizontalDpi="120" verticalDpi="120" orientation="portrait" paperSize="9" r:id="rId1"/>
  <headerFooter alignWithMargins="0">
    <oddHeader>&amp;C&amp;A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36"/>
  <sheetViews>
    <sheetView view="pageBreakPreview" zoomScale="60" workbookViewId="0" topLeftCell="A1">
      <selection activeCell="C28" sqref="C28"/>
    </sheetView>
  </sheetViews>
  <sheetFormatPr defaultColWidth="9.140625" defaultRowHeight="12"/>
  <cols>
    <col min="1" max="1" width="12.57421875" style="1" customWidth="1"/>
    <col min="2" max="2" width="6.28125" style="0" customWidth="1"/>
    <col min="3" max="3" width="11.7109375" style="1" customWidth="1"/>
    <col min="4" max="4" width="5.57421875" style="0" customWidth="1"/>
    <col min="5" max="5" width="11.7109375" style="1" customWidth="1"/>
    <col min="6" max="6" width="5.7109375" style="0" customWidth="1"/>
    <col min="7" max="7" width="11.7109375" style="1" customWidth="1"/>
    <col min="8" max="8" width="5.00390625" style="0" customWidth="1"/>
    <col min="9" max="9" width="11.7109375" style="1" customWidth="1"/>
  </cols>
  <sheetData>
    <row r="1" spans="2:9" ht="12.75">
      <c r="B1" s="17" t="s">
        <v>143</v>
      </c>
      <c r="C1" s="17"/>
      <c r="D1" s="17"/>
      <c r="E1" s="17"/>
      <c r="F1" s="17"/>
      <c r="G1" s="17"/>
      <c r="H1" s="28"/>
      <c r="I1" s="29"/>
    </row>
    <row r="5" spans="1:7" ht="12">
      <c r="A5" s="30"/>
      <c r="C5" s="30"/>
      <c r="G5" s="31" t="s">
        <v>144</v>
      </c>
    </row>
    <row r="6" spans="1:9" ht="12">
      <c r="A6" s="32"/>
      <c r="B6" s="33"/>
      <c r="C6" s="32"/>
      <c r="D6" s="33"/>
      <c r="E6" s="26"/>
      <c r="F6" s="33"/>
      <c r="G6" s="34"/>
      <c r="H6" s="33"/>
      <c r="I6" s="35"/>
    </row>
    <row r="7" spans="1:9" ht="12">
      <c r="A7" s="32"/>
      <c r="B7" s="33"/>
      <c r="C7" s="32"/>
      <c r="D7" s="33"/>
      <c r="E7" s="36" t="s">
        <v>145</v>
      </c>
      <c r="F7" s="33"/>
      <c r="G7" s="32"/>
      <c r="H7" s="33"/>
      <c r="I7" s="35"/>
    </row>
    <row r="8" spans="1:9" ht="12">
      <c r="A8" s="32"/>
      <c r="B8" s="33"/>
      <c r="C8" s="32"/>
      <c r="D8" s="33"/>
      <c r="E8" s="37" t="s">
        <v>146</v>
      </c>
      <c r="F8" s="33"/>
      <c r="G8" s="32"/>
      <c r="H8" s="33"/>
      <c r="I8" s="35"/>
    </row>
    <row r="9" spans="1:9" ht="12">
      <c r="A9" s="32"/>
      <c r="B9" s="33"/>
      <c r="C9" s="32" t="s">
        <v>147</v>
      </c>
      <c r="D9" s="33"/>
      <c r="E9" s="32"/>
      <c r="F9" s="33"/>
      <c r="G9" s="32"/>
      <c r="H9" s="33"/>
      <c r="I9" s="38"/>
    </row>
    <row r="10" spans="1:9" ht="12">
      <c r="A10" s="32" t="s">
        <v>148</v>
      </c>
      <c r="B10" s="33"/>
      <c r="C10" s="32"/>
      <c r="D10" s="33"/>
      <c r="E10" s="39" t="s">
        <v>147</v>
      </c>
      <c r="F10" s="33"/>
      <c r="G10" s="32"/>
      <c r="H10" s="33"/>
      <c r="I10" s="39" t="s">
        <v>147</v>
      </c>
    </row>
    <row r="11" spans="1:9" ht="12">
      <c r="A11" s="32"/>
      <c r="B11" s="33"/>
      <c r="C11" s="32"/>
      <c r="D11" s="33"/>
      <c r="E11" s="39" t="s">
        <v>149</v>
      </c>
      <c r="F11" s="33"/>
      <c r="G11" s="32"/>
      <c r="H11" s="33"/>
      <c r="I11" s="39" t="s">
        <v>149</v>
      </c>
    </row>
    <row r="12" spans="1:9" ht="12">
      <c r="A12" s="32"/>
      <c r="B12" s="33"/>
      <c r="C12" s="32"/>
      <c r="D12" s="33"/>
      <c r="E12" s="32"/>
      <c r="F12" s="33"/>
      <c r="G12" s="32"/>
      <c r="H12" s="33"/>
      <c r="I12" s="32"/>
    </row>
    <row r="13" spans="1:9" ht="12">
      <c r="A13" s="32"/>
      <c r="B13" s="33"/>
      <c r="C13" s="32"/>
      <c r="D13" s="33"/>
      <c r="E13" s="38"/>
      <c r="F13" s="33"/>
      <c r="G13" s="32"/>
      <c r="H13" s="33"/>
      <c r="I13" s="38"/>
    </row>
    <row r="14" spans="1:9" ht="12">
      <c r="A14" s="32"/>
      <c r="B14" s="33"/>
      <c r="C14" s="32"/>
      <c r="D14" s="33"/>
      <c r="E14" s="39" t="s">
        <v>150</v>
      </c>
      <c r="F14" s="33"/>
      <c r="G14" s="32"/>
      <c r="H14" s="33"/>
      <c r="I14" s="39" t="s">
        <v>150</v>
      </c>
    </row>
    <row r="15" spans="1:9" ht="12">
      <c r="A15" s="32"/>
      <c r="B15" s="33"/>
      <c r="C15" s="32"/>
      <c r="D15" s="33"/>
      <c r="E15" s="39" t="s">
        <v>149</v>
      </c>
      <c r="F15" s="33"/>
      <c r="G15" s="32"/>
      <c r="H15" s="33"/>
      <c r="I15" s="39" t="s">
        <v>149</v>
      </c>
    </row>
    <row r="16" spans="1:9" ht="12">
      <c r="A16" s="32"/>
      <c r="B16" s="33"/>
      <c r="C16" s="32"/>
      <c r="D16" s="33"/>
      <c r="E16" s="40"/>
      <c r="F16" s="33"/>
      <c r="G16" s="32"/>
      <c r="H16" s="33"/>
      <c r="I16" s="40"/>
    </row>
    <row r="17" spans="1:9" ht="12">
      <c r="A17" s="32"/>
      <c r="B17" s="33"/>
      <c r="C17" s="40"/>
      <c r="D17" s="33"/>
      <c r="E17" s="32"/>
      <c r="F17" s="33"/>
      <c r="G17" s="32"/>
      <c r="H17" s="33"/>
      <c r="I17" s="38"/>
    </row>
    <row r="18" spans="1:9" ht="12">
      <c r="A18" s="32"/>
      <c r="B18" s="33"/>
      <c r="C18" s="41"/>
      <c r="D18" s="33"/>
      <c r="E18" s="39" t="s">
        <v>151</v>
      </c>
      <c r="F18" s="33"/>
      <c r="G18" s="32"/>
      <c r="H18" s="33"/>
      <c r="I18" s="39" t="s">
        <v>151</v>
      </c>
    </row>
    <row r="19" spans="1:9" ht="12">
      <c r="A19" s="32"/>
      <c r="B19" s="33"/>
      <c r="C19" s="32" t="s">
        <v>152</v>
      </c>
      <c r="D19" s="33"/>
      <c r="E19" s="39" t="s">
        <v>153</v>
      </c>
      <c r="F19" s="33"/>
      <c r="G19" s="32"/>
      <c r="H19" s="33"/>
      <c r="I19" s="39" t="s">
        <v>154</v>
      </c>
    </row>
    <row r="20" spans="1:9" ht="12">
      <c r="A20" s="32"/>
      <c r="B20" s="33"/>
      <c r="C20" s="32" t="s">
        <v>155</v>
      </c>
      <c r="D20" s="33"/>
      <c r="E20" s="39" t="s">
        <v>156</v>
      </c>
      <c r="F20" s="33"/>
      <c r="G20" s="32"/>
      <c r="H20" s="33"/>
      <c r="I20" s="39" t="s">
        <v>156</v>
      </c>
    </row>
    <row r="21" spans="1:9" ht="12" thickBot="1">
      <c r="A21" s="32" t="s">
        <v>157</v>
      </c>
      <c r="B21" s="33"/>
      <c r="C21" s="42"/>
      <c r="D21" s="33"/>
      <c r="E21" s="32"/>
      <c r="F21" s="33"/>
      <c r="G21" s="32"/>
      <c r="H21" s="33"/>
      <c r="I21" s="32"/>
    </row>
    <row r="22" spans="1:9" ht="12">
      <c r="A22" s="32"/>
      <c r="B22" s="33"/>
      <c r="C22" s="41"/>
      <c r="D22" s="33"/>
      <c r="E22" s="43"/>
      <c r="F22" s="33"/>
      <c r="G22" s="32"/>
      <c r="H22" s="33"/>
      <c r="I22" s="43"/>
    </row>
    <row r="23" spans="1:9" ht="12">
      <c r="A23" s="44"/>
      <c r="B23" s="33"/>
      <c r="C23" s="32" t="s">
        <v>158</v>
      </c>
      <c r="D23" s="33"/>
      <c r="E23" s="39" t="s">
        <v>158</v>
      </c>
      <c r="F23" s="33"/>
      <c r="G23" s="32"/>
      <c r="H23" s="33"/>
      <c r="I23" s="39" t="s">
        <v>158</v>
      </c>
    </row>
    <row r="24" spans="1:9" ht="12">
      <c r="A24" s="32"/>
      <c r="B24" s="33"/>
      <c r="C24" s="32" t="s">
        <v>159</v>
      </c>
      <c r="D24" s="33"/>
      <c r="E24" s="39" t="s">
        <v>149</v>
      </c>
      <c r="F24" s="33"/>
      <c r="G24" s="32"/>
      <c r="H24" s="33"/>
      <c r="I24" s="39" t="s">
        <v>149</v>
      </c>
    </row>
    <row r="25" spans="1:9" ht="12">
      <c r="A25" s="32" t="s">
        <v>160</v>
      </c>
      <c r="B25" s="33"/>
      <c r="C25" s="32"/>
      <c r="D25" s="33"/>
      <c r="E25" s="39" t="s">
        <v>161</v>
      </c>
      <c r="F25" s="33"/>
      <c r="G25" s="32"/>
      <c r="H25" s="33"/>
      <c r="I25" s="39" t="s">
        <v>161</v>
      </c>
    </row>
    <row r="26" spans="1:9" ht="12">
      <c r="A26" s="40"/>
      <c r="B26" s="33"/>
      <c r="C26" s="40"/>
      <c r="D26" s="33"/>
      <c r="E26" s="40"/>
      <c r="F26" s="33"/>
      <c r="G26" s="40"/>
      <c r="H26" s="33"/>
      <c r="I26" s="40"/>
    </row>
    <row r="27" spans="1:9" ht="12">
      <c r="A27" s="26"/>
      <c r="B27" s="33"/>
      <c r="C27" s="35"/>
      <c r="D27" s="33"/>
      <c r="E27" s="35"/>
      <c r="F27" s="33"/>
      <c r="G27" s="35"/>
      <c r="H27" s="33"/>
      <c r="I27" s="35"/>
    </row>
    <row r="30" spans="1:9" ht="12">
      <c r="A30" s="45" t="s">
        <v>162</v>
      </c>
      <c r="B30" s="46"/>
      <c r="C30" s="45" t="s">
        <v>163</v>
      </c>
      <c r="D30" s="46"/>
      <c r="E30" s="45" t="s">
        <v>164</v>
      </c>
      <c r="F30" s="46"/>
      <c r="G30" s="45" t="s">
        <v>165</v>
      </c>
      <c r="H30" s="46"/>
      <c r="I30" s="45" t="s">
        <v>166</v>
      </c>
    </row>
    <row r="32" spans="1:10" ht="32.25">
      <c r="A32" s="47" t="s">
        <v>167</v>
      </c>
      <c r="B32" s="48"/>
      <c r="C32" s="47" t="s">
        <v>168</v>
      </c>
      <c r="D32" s="48"/>
      <c r="E32" s="47" t="s">
        <v>169</v>
      </c>
      <c r="F32" s="48"/>
      <c r="G32" s="47" t="s">
        <v>170</v>
      </c>
      <c r="H32" s="48"/>
      <c r="I32" s="47" t="s">
        <v>171</v>
      </c>
      <c r="J32" s="49"/>
    </row>
    <row r="33" spans="1:9" ht="12">
      <c r="A33" s="35" t="s">
        <v>172</v>
      </c>
      <c r="B33" s="33"/>
      <c r="C33" s="35" t="s">
        <v>172</v>
      </c>
      <c r="D33" s="33"/>
      <c r="E33" s="35"/>
      <c r="F33" s="33"/>
      <c r="G33" s="35" t="s">
        <v>173</v>
      </c>
      <c r="H33" s="33"/>
      <c r="I33" s="35"/>
    </row>
    <row r="36" ht="12">
      <c r="A36" s="1" t="s">
        <v>174</v>
      </c>
    </row>
  </sheetData>
  <printOptions horizontalCentered="1"/>
  <pageMargins left="0.7874015748031497" right="0.7874015748031497" top="0.984251968503937" bottom="0.984251968503937" header="0.5118110236220472" footer="0.3937007874015748"/>
  <pageSetup horizontalDpi="120" verticalDpi="12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70:BD415"/>
  <sheetViews>
    <sheetView view="pageBreakPreview" zoomScale="60" zoomScaleNormal="50" workbookViewId="0" topLeftCell="A50">
      <selection activeCell="Y18" sqref="Y18"/>
    </sheetView>
  </sheetViews>
  <sheetFormatPr defaultColWidth="9.140625" defaultRowHeight="12"/>
  <cols>
    <col min="1" max="1" width="23.28125" style="50" customWidth="1"/>
    <col min="2" max="2" width="3.7109375" style="51" customWidth="1"/>
    <col min="3" max="3" width="6.140625" style="53" hidden="1" customWidth="1"/>
    <col min="4" max="4" width="6.140625" style="53" customWidth="1"/>
    <col min="5" max="5" width="7.28125" style="53" customWidth="1"/>
    <col min="6" max="6" width="7.7109375" style="53" customWidth="1"/>
    <col min="7" max="16" width="6.140625" style="53" customWidth="1"/>
    <col min="17" max="27" width="6.140625" style="54" customWidth="1"/>
    <col min="28" max="38" width="6.140625" style="55" customWidth="1"/>
    <col min="39" max="49" width="6.140625" style="57" customWidth="1"/>
    <col min="50" max="56" width="6.140625" style="52" customWidth="1"/>
    <col min="57" max="16384" width="8.8515625" style="59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70" spans="1:56" ht="12.75">
      <c r="A70" s="50" t="s">
        <v>175</v>
      </c>
      <c r="C70" s="52" t="s">
        <v>176</v>
      </c>
      <c r="D70" s="52" t="s">
        <v>177</v>
      </c>
      <c r="E70" s="50" t="s">
        <v>178</v>
      </c>
      <c r="F70" s="53" t="s">
        <v>178</v>
      </c>
      <c r="G70" s="53" t="s">
        <v>179</v>
      </c>
      <c r="H70" s="53" t="s">
        <v>180</v>
      </c>
      <c r="I70" s="53" t="s">
        <v>181</v>
      </c>
      <c r="J70" s="53" t="s">
        <v>182</v>
      </c>
      <c r="K70" s="53" t="s">
        <v>183</v>
      </c>
      <c r="L70" s="53" t="s">
        <v>184</v>
      </c>
      <c r="M70" s="53" t="s">
        <v>185</v>
      </c>
      <c r="N70" s="53" t="s">
        <v>186</v>
      </c>
      <c r="O70" s="53" t="s">
        <v>187</v>
      </c>
      <c r="P70" s="53" t="s">
        <v>188</v>
      </c>
      <c r="Q70" s="54" t="s">
        <v>188</v>
      </c>
      <c r="R70" s="54" t="s">
        <v>189</v>
      </c>
      <c r="S70" s="54" t="s">
        <v>190</v>
      </c>
      <c r="T70" s="54" t="s">
        <v>191</v>
      </c>
      <c r="U70" s="54" t="s">
        <v>192</v>
      </c>
      <c r="V70" s="54" t="s">
        <v>193</v>
      </c>
      <c r="W70" s="54" t="s">
        <v>194</v>
      </c>
      <c r="X70" s="54" t="s">
        <v>195</v>
      </c>
      <c r="Y70" s="54" t="s">
        <v>196</v>
      </c>
      <c r="Z70" s="54" t="s">
        <v>197</v>
      </c>
      <c r="AA70" s="54" t="s">
        <v>198</v>
      </c>
      <c r="AB70" s="55" t="s">
        <v>198</v>
      </c>
      <c r="AC70" s="55" t="s">
        <v>199</v>
      </c>
      <c r="AD70" s="55" t="s">
        <v>200</v>
      </c>
      <c r="AE70" s="56" t="s">
        <v>201</v>
      </c>
      <c r="AF70" s="55" t="s">
        <v>202</v>
      </c>
      <c r="AG70" s="55" t="s">
        <v>203</v>
      </c>
      <c r="AH70" s="55" t="s">
        <v>204</v>
      </c>
      <c r="AI70" s="55" t="s">
        <v>205</v>
      </c>
      <c r="AJ70" s="55" t="s">
        <v>206</v>
      </c>
      <c r="AK70" s="55" t="s">
        <v>207</v>
      </c>
      <c r="AL70" s="55" t="s">
        <v>208</v>
      </c>
      <c r="AM70" s="57" t="s">
        <v>208</v>
      </c>
      <c r="AN70" s="57" t="s">
        <v>209</v>
      </c>
      <c r="AO70" s="57" t="s">
        <v>210</v>
      </c>
      <c r="AP70" s="57" t="s">
        <v>211</v>
      </c>
      <c r="AQ70" s="57" t="s">
        <v>212</v>
      </c>
      <c r="AR70" s="57" t="s">
        <v>213</v>
      </c>
      <c r="AS70" s="57" t="s">
        <v>214</v>
      </c>
      <c r="AT70" s="57" t="s">
        <v>215</v>
      </c>
      <c r="AU70" s="57" t="s">
        <v>216</v>
      </c>
      <c r="AV70" s="57" t="s">
        <v>217</v>
      </c>
      <c r="AW70" s="57" t="s">
        <v>218</v>
      </c>
      <c r="AX70" s="58" t="s">
        <v>218</v>
      </c>
      <c r="AY70" s="58" t="s">
        <v>219</v>
      </c>
      <c r="AZ70" s="58" t="s">
        <v>220</v>
      </c>
      <c r="BA70" s="58" t="s">
        <v>221</v>
      </c>
      <c r="BB70" s="58" t="s">
        <v>222</v>
      </c>
      <c r="BC70" s="58" t="s">
        <v>223</v>
      </c>
      <c r="BD70" s="58" t="s">
        <v>224</v>
      </c>
    </row>
    <row r="71" spans="1:56" ht="12.75">
      <c r="A71" s="50" t="s">
        <v>8</v>
      </c>
      <c r="B71" s="51" t="s">
        <v>225</v>
      </c>
      <c r="C71" s="53">
        <v>42.5</v>
      </c>
      <c r="D71" s="53">
        <v>43.6</v>
      </c>
      <c r="E71" s="53">
        <v>43.4</v>
      </c>
      <c r="F71" s="53">
        <v>5042</v>
      </c>
      <c r="G71" s="53">
        <v>5124</v>
      </c>
      <c r="H71" s="53">
        <v>5404</v>
      </c>
      <c r="I71" s="53">
        <v>5842</v>
      </c>
      <c r="J71" s="53">
        <v>5856</v>
      </c>
      <c r="K71" s="53">
        <v>5846</v>
      </c>
      <c r="L71" s="53">
        <v>6138</v>
      </c>
      <c r="M71" s="53">
        <v>5823</v>
      </c>
      <c r="N71" s="53">
        <v>6474</v>
      </c>
      <c r="O71" s="53">
        <v>6363</v>
      </c>
      <c r="P71" s="53">
        <v>6751</v>
      </c>
      <c r="Q71" s="54">
        <v>6751</v>
      </c>
      <c r="R71" s="54">
        <v>6808</v>
      </c>
      <c r="S71" s="54">
        <v>6639</v>
      </c>
      <c r="T71" s="54">
        <v>6814</v>
      </c>
      <c r="U71" s="54">
        <v>7440</v>
      </c>
      <c r="V71" s="54">
        <v>6377</v>
      </c>
      <c r="W71" s="54">
        <v>6315</v>
      </c>
      <c r="X71" s="54">
        <v>7306</v>
      </c>
      <c r="Y71" s="54">
        <v>7400</v>
      </c>
      <c r="Z71" s="54">
        <v>7879</v>
      </c>
      <c r="AA71" s="54">
        <v>8428</v>
      </c>
      <c r="AB71" s="55">
        <v>16778</v>
      </c>
      <c r="AC71" s="55">
        <v>16661</v>
      </c>
      <c r="AD71" s="55">
        <v>15601</v>
      </c>
      <c r="AE71" s="56">
        <v>16850</v>
      </c>
      <c r="AF71" s="55">
        <v>16462</v>
      </c>
      <c r="AG71" s="55">
        <v>18718</v>
      </c>
      <c r="AH71" s="55">
        <v>17464</v>
      </c>
      <c r="AI71" s="55">
        <v>19651</v>
      </c>
      <c r="AJ71" s="55">
        <v>20218</v>
      </c>
      <c r="AK71" s="55">
        <v>17578</v>
      </c>
      <c r="AL71" s="55">
        <v>19804</v>
      </c>
      <c r="AM71" s="60">
        <v>42466</v>
      </c>
      <c r="AN71" s="60">
        <v>45145</v>
      </c>
      <c r="AO71" s="60">
        <v>44570</v>
      </c>
      <c r="AP71" s="60">
        <v>49753</v>
      </c>
      <c r="AQ71" s="60">
        <v>49702</v>
      </c>
      <c r="AR71" s="60">
        <v>49855</v>
      </c>
      <c r="AS71" s="60">
        <v>48995</v>
      </c>
      <c r="AT71" s="60">
        <v>49258</v>
      </c>
      <c r="AU71" s="60">
        <v>57940</v>
      </c>
      <c r="AV71" s="60">
        <v>58568</v>
      </c>
      <c r="AW71" s="61">
        <v>60991</v>
      </c>
      <c r="AX71" s="58">
        <v>60991</v>
      </c>
      <c r="AY71" s="58">
        <v>59398</v>
      </c>
      <c r="AZ71" s="58">
        <v>63327</v>
      </c>
      <c r="BA71" s="58">
        <v>65762</v>
      </c>
      <c r="BB71" s="58">
        <v>69206</v>
      </c>
      <c r="BC71" s="58">
        <v>66863</v>
      </c>
      <c r="BD71" s="58">
        <v>72362</v>
      </c>
    </row>
    <row r="72" spans="1:56" ht="12.75">
      <c r="A72" s="50" t="s">
        <v>226</v>
      </c>
      <c r="B72" s="51" t="s">
        <v>227</v>
      </c>
      <c r="F72" s="53">
        <v>140</v>
      </c>
      <c r="G72" s="53">
        <v>139</v>
      </c>
      <c r="H72" s="53">
        <v>124</v>
      </c>
      <c r="I72" s="53">
        <v>118</v>
      </c>
      <c r="J72" s="53">
        <v>129</v>
      </c>
      <c r="K72" s="53">
        <v>144</v>
      </c>
      <c r="L72" s="53">
        <v>146</v>
      </c>
      <c r="M72" s="53">
        <v>154</v>
      </c>
      <c r="N72" s="53">
        <v>157</v>
      </c>
      <c r="O72" s="53">
        <v>173</v>
      </c>
      <c r="P72" s="53">
        <v>176</v>
      </c>
      <c r="Q72" s="54">
        <v>176</v>
      </c>
      <c r="R72" s="54">
        <v>186</v>
      </c>
      <c r="S72" s="54">
        <v>189</v>
      </c>
      <c r="T72" s="54">
        <v>207</v>
      </c>
      <c r="U72" s="54">
        <v>204</v>
      </c>
      <c r="V72" s="54">
        <v>243</v>
      </c>
      <c r="W72" s="54">
        <v>260</v>
      </c>
      <c r="X72" s="54">
        <v>256</v>
      </c>
      <c r="Y72" s="54">
        <v>253</v>
      </c>
      <c r="Z72" s="54">
        <v>254</v>
      </c>
      <c r="AA72" s="54">
        <v>273</v>
      </c>
      <c r="AB72" s="55">
        <v>401</v>
      </c>
      <c r="AC72" s="55">
        <v>418</v>
      </c>
      <c r="AD72" s="55">
        <v>415</v>
      </c>
      <c r="AE72" s="56">
        <v>403</v>
      </c>
      <c r="AF72" s="55">
        <v>411</v>
      </c>
      <c r="AG72" s="55">
        <v>422</v>
      </c>
      <c r="AH72" s="55">
        <v>408</v>
      </c>
      <c r="AI72" s="55">
        <v>361</v>
      </c>
      <c r="AJ72" s="55">
        <v>381</v>
      </c>
      <c r="AK72" s="55">
        <v>347</v>
      </c>
      <c r="AL72" s="55">
        <v>324</v>
      </c>
      <c r="AM72" s="60">
        <v>3262</v>
      </c>
      <c r="AN72" s="60">
        <v>3325</v>
      </c>
      <c r="AO72" s="60">
        <v>3297</v>
      </c>
      <c r="AP72" s="60">
        <v>3199</v>
      </c>
      <c r="AQ72" s="60">
        <v>3180</v>
      </c>
      <c r="AR72" s="60">
        <v>3181</v>
      </c>
      <c r="AS72" s="60">
        <v>3090</v>
      </c>
      <c r="AT72" s="60">
        <v>2986</v>
      </c>
      <c r="AU72" s="60">
        <v>2940</v>
      </c>
      <c r="AV72" s="60">
        <v>3195</v>
      </c>
      <c r="AW72" s="61">
        <v>3105</v>
      </c>
      <c r="AX72" s="58">
        <v>3105</v>
      </c>
      <c r="AY72" s="58">
        <v>3083</v>
      </c>
      <c r="AZ72" s="58">
        <v>2950</v>
      </c>
      <c r="BA72" s="58">
        <v>2881</v>
      </c>
      <c r="BB72" s="58">
        <v>2932</v>
      </c>
      <c r="BC72" s="58">
        <v>2925</v>
      </c>
      <c r="BD72" s="58">
        <v>2930</v>
      </c>
    </row>
    <row r="73" spans="1:56" ht="12.75">
      <c r="A73" s="50" t="s">
        <v>15</v>
      </c>
      <c r="B73" s="51" t="s">
        <v>228</v>
      </c>
      <c r="F73" s="53">
        <v>48</v>
      </c>
      <c r="G73" s="53">
        <v>51</v>
      </c>
      <c r="H73" s="53">
        <v>54</v>
      </c>
      <c r="I73" s="53">
        <v>55</v>
      </c>
      <c r="J73" s="53">
        <v>59</v>
      </c>
      <c r="K73" s="53">
        <v>64</v>
      </c>
      <c r="L73" s="53">
        <v>71</v>
      </c>
      <c r="M73" s="53">
        <v>73</v>
      </c>
      <c r="N73" s="53">
        <v>76</v>
      </c>
      <c r="O73" s="53">
        <v>77</v>
      </c>
      <c r="P73" s="53">
        <v>82</v>
      </c>
      <c r="Q73" s="54">
        <v>82</v>
      </c>
      <c r="R73" s="54">
        <v>84</v>
      </c>
      <c r="S73" s="54">
        <v>80</v>
      </c>
      <c r="T73" s="54">
        <v>87</v>
      </c>
      <c r="U73" s="54">
        <v>96</v>
      </c>
      <c r="V73" s="54">
        <v>96</v>
      </c>
      <c r="W73" s="54">
        <v>100</v>
      </c>
      <c r="X73" s="54">
        <v>104</v>
      </c>
      <c r="Y73" s="54">
        <v>110</v>
      </c>
      <c r="Z73" s="54">
        <v>113</v>
      </c>
      <c r="AA73" s="54">
        <v>114</v>
      </c>
      <c r="AB73" s="55">
        <v>245</v>
      </c>
      <c r="AC73" s="55">
        <v>260</v>
      </c>
      <c r="AD73" s="55">
        <v>268</v>
      </c>
      <c r="AE73" s="56">
        <v>275</v>
      </c>
      <c r="AF73" s="55">
        <v>296</v>
      </c>
      <c r="AG73" s="55">
        <v>314</v>
      </c>
      <c r="AH73" s="55">
        <v>304</v>
      </c>
      <c r="AI73" s="55">
        <v>304</v>
      </c>
      <c r="AJ73" s="55">
        <v>319</v>
      </c>
      <c r="AK73" s="55">
        <v>316</v>
      </c>
      <c r="AL73" s="55">
        <v>322</v>
      </c>
      <c r="AM73" s="60">
        <v>921</v>
      </c>
      <c r="AN73" s="60">
        <v>936</v>
      </c>
      <c r="AO73" s="60">
        <v>936</v>
      </c>
      <c r="AP73" s="60">
        <v>1128</v>
      </c>
      <c r="AQ73" s="60">
        <v>1215</v>
      </c>
      <c r="AR73" s="60">
        <v>1182</v>
      </c>
      <c r="AS73" s="60">
        <v>1196</v>
      </c>
      <c r="AT73" s="60">
        <v>1235</v>
      </c>
      <c r="AU73" s="60">
        <v>1334</v>
      </c>
      <c r="AV73" s="60">
        <v>1500</v>
      </c>
      <c r="AW73" s="61">
        <v>1557</v>
      </c>
      <c r="AX73" s="58">
        <v>1557</v>
      </c>
      <c r="AY73" s="58">
        <v>1637</v>
      </c>
      <c r="AZ73" s="58">
        <v>1732</v>
      </c>
      <c r="BA73" s="58">
        <v>1870</v>
      </c>
      <c r="BB73" s="58">
        <v>1995</v>
      </c>
      <c r="BC73" s="58">
        <v>2119</v>
      </c>
      <c r="BD73" s="58">
        <v>2272</v>
      </c>
    </row>
    <row r="74" spans="1:56" ht="12.75">
      <c r="A74" s="50" t="s">
        <v>229</v>
      </c>
      <c r="B74" s="51" t="s">
        <v>230</v>
      </c>
      <c r="F74" s="53">
        <v>80</v>
      </c>
      <c r="G74" s="53">
        <v>91</v>
      </c>
      <c r="H74" s="53">
        <v>94</v>
      </c>
      <c r="I74" s="53">
        <v>95</v>
      </c>
      <c r="J74" s="53">
        <v>99</v>
      </c>
      <c r="K74" s="53">
        <v>101</v>
      </c>
      <c r="L74" s="53">
        <v>107</v>
      </c>
      <c r="M74" s="53">
        <v>115</v>
      </c>
      <c r="N74" s="53">
        <v>118</v>
      </c>
      <c r="O74" s="53">
        <v>125</v>
      </c>
      <c r="P74" s="53">
        <v>144</v>
      </c>
      <c r="Q74" s="54">
        <v>144</v>
      </c>
      <c r="R74" s="54">
        <v>152</v>
      </c>
      <c r="S74" s="54">
        <v>173</v>
      </c>
      <c r="T74" s="54">
        <v>177</v>
      </c>
      <c r="U74" s="54">
        <v>180</v>
      </c>
      <c r="V74" s="54">
        <v>204</v>
      </c>
      <c r="W74" s="54">
        <v>210</v>
      </c>
      <c r="X74" s="54">
        <v>217</v>
      </c>
      <c r="Y74" s="54">
        <v>222</v>
      </c>
      <c r="Z74" s="54">
        <v>232</v>
      </c>
      <c r="AA74" s="54">
        <v>230</v>
      </c>
      <c r="AB74" s="55">
        <v>378</v>
      </c>
      <c r="AC74" s="55">
        <v>385</v>
      </c>
      <c r="AD74" s="55">
        <v>406</v>
      </c>
      <c r="AE74" s="56">
        <v>412</v>
      </c>
      <c r="AF74" s="55">
        <v>430</v>
      </c>
      <c r="AG74" s="55">
        <v>480</v>
      </c>
      <c r="AH74" s="55">
        <v>498</v>
      </c>
      <c r="AI74" s="55">
        <v>512</v>
      </c>
      <c r="AJ74" s="55">
        <v>523</v>
      </c>
      <c r="AK74" s="55">
        <v>527</v>
      </c>
      <c r="AL74" s="55">
        <v>565</v>
      </c>
      <c r="AM74" s="60">
        <v>1887</v>
      </c>
      <c r="AN74" s="60">
        <v>2141</v>
      </c>
      <c r="AO74" s="60">
        <v>2387</v>
      </c>
      <c r="AP74" s="60">
        <v>2451</v>
      </c>
      <c r="AQ74" s="60">
        <v>2486</v>
      </c>
      <c r="AR74" s="60">
        <v>2623</v>
      </c>
      <c r="AS74" s="60">
        <v>2978</v>
      </c>
      <c r="AT74" s="60">
        <v>3080</v>
      </c>
      <c r="AU74" s="60">
        <v>3542</v>
      </c>
      <c r="AV74" s="60">
        <v>3801</v>
      </c>
      <c r="AW74" s="61">
        <v>4207</v>
      </c>
      <c r="AX74" s="58">
        <v>4207</v>
      </c>
      <c r="AY74" s="58">
        <v>4362</v>
      </c>
      <c r="AZ74" s="58">
        <v>4412</v>
      </c>
      <c r="BA74" s="58">
        <v>4488</v>
      </c>
      <c r="BB74" s="58">
        <v>4751</v>
      </c>
      <c r="BC74" s="58">
        <v>5151</v>
      </c>
      <c r="BD74" s="58">
        <v>5138</v>
      </c>
    </row>
    <row r="75" spans="1:56" ht="12.75">
      <c r="A75" s="50" t="s">
        <v>24</v>
      </c>
      <c r="B75" s="51" t="s">
        <v>231</v>
      </c>
      <c r="C75" s="53">
        <v>14.8</v>
      </c>
      <c r="D75" s="53">
        <v>14.6</v>
      </c>
      <c r="E75" s="53">
        <v>14.8</v>
      </c>
      <c r="F75" s="53">
        <f aca="true" t="shared" si="0" ref="F75:AL75">SUM(F76:F77)</f>
        <v>1112</v>
      </c>
      <c r="G75" s="53">
        <f t="shared" si="0"/>
        <v>1144</v>
      </c>
      <c r="H75" s="53">
        <f t="shared" si="0"/>
        <v>1176</v>
      </c>
      <c r="I75" s="53">
        <f t="shared" si="0"/>
        <v>1259</v>
      </c>
      <c r="J75" s="53">
        <f t="shared" si="0"/>
        <v>1357</v>
      </c>
      <c r="K75" s="53">
        <f t="shared" si="0"/>
        <v>1468</v>
      </c>
      <c r="L75" s="53">
        <f t="shared" si="0"/>
        <v>1585</v>
      </c>
      <c r="M75" s="53">
        <f t="shared" si="0"/>
        <v>1644</v>
      </c>
      <c r="N75" s="53">
        <f t="shared" si="0"/>
        <v>1715</v>
      </c>
      <c r="O75" s="53">
        <f t="shared" si="0"/>
        <v>1833</v>
      </c>
      <c r="P75" s="53">
        <f t="shared" si="0"/>
        <v>1994</v>
      </c>
      <c r="Q75" s="54">
        <f t="shared" si="0"/>
        <v>1994</v>
      </c>
      <c r="R75" s="54">
        <f t="shared" si="0"/>
        <v>2185</v>
      </c>
      <c r="S75" s="54">
        <f t="shared" si="0"/>
        <v>2400</v>
      </c>
      <c r="T75" s="54">
        <f t="shared" si="0"/>
        <v>2597</v>
      </c>
      <c r="U75" s="54">
        <f t="shared" si="0"/>
        <v>2802</v>
      </c>
      <c r="V75" s="54">
        <f t="shared" si="0"/>
        <v>2837</v>
      </c>
      <c r="W75" s="54">
        <f t="shared" si="0"/>
        <v>2799</v>
      </c>
      <c r="X75" s="54">
        <f t="shared" si="0"/>
        <v>2849</v>
      </c>
      <c r="Y75" s="54">
        <f t="shared" si="0"/>
        <v>2971</v>
      </c>
      <c r="Z75" s="54">
        <f t="shared" si="0"/>
        <v>3289</v>
      </c>
      <c r="AA75" s="54">
        <f t="shared" si="0"/>
        <v>3404</v>
      </c>
      <c r="AB75" s="55">
        <f t="shared" si="0"/>
        <v>5223</v>
      </c>
      <c r="AC75" s="55">
        <f t="shared" si="0"/>
        <v>5367</v>
      </c>
      <c r="AD75" s="55">
        <f t="shared" si="0"/>
        <v>5590</v>
      </c>
      <c r="AE75" s="56">
        <f t="shared" si="0"/>
        <v>5861</v>
      </c>
      <c r="AF75" s="55">
        <f t="shared" si="0"/>
        <v>5999</v>
      </c>
      <c r="AG75" s="55">
        <f t="shared" si="0"/>
        <v>6128</v>
      </c>
      <c r="AH75" s="55">
        <f t="shared" si="0"/>
        <v>6668</v>
      </c>
      <c r="AI75" s="55">
        <f t="shared" si="0"/>
        <v>7100</v>
      </c>
      <c r="AJ75" s="55">
        <f t="shared" si="0"/>
        <v>7868</v>
      </c>
      <c r="AK75" s="55">
        <f t="shared" si="0"/>
        <v>7733</v>
      </c>
      <c r="AL75" s="55">
        <f t="shared" si="0"/>
        <v>7713</v>
      </c>
      <c r="AM75" s="60">
        <v>21644</v>
      </c>
      <c r="AN75" s="60">
        <v>23382</v>
      </c>
      <c r="AO75" s="60">
        <v>24908</v>
      </c>
      <c r="AP75" s="60">
        <v>27377</v>
      </c>
      <c r="AQ75" s="60">
        <v>29153</v>
      </c>
      <c r="AR75" s="60">
        <v>30320</v>
      </c>
      <c r="AS75" s="60">
        <v>32445</v>
      </c>
      <c r="AT75" s="60">
        <v>34818</v>
      </c>
      <c r="AU75" s="60">
        <v>37865</v>
      </c>
      <c r="AV75" s="60">
        <v>42285</v>
      </c>
      <c r="AW75" s="61">
        <v>44863</v>
      </c>
      <c r="AX75" s="58">
        <v>44863</v>
      </c>
      <c r="AY75" s="58">
        <v>43200</v>
      </c>
      <c r="AZ75" s="58">
        <v>45005</v>
      </c>
      <c r="BA75" s="58">
        <v>48770</v>
      </c>
      <c r="BB75" s="58">
        <v>54570</v>
      </c>
      <c r="BC75" s="58">
        <v>62207</v>
      </c>
      <c r="BD75" s="58">
        <v>66785</v>
      </c>
    </row>
    <row r="76" spans="1:56" ht="12.75">
      <c r="A76" s="50" t="s">
        <v>232</v>
      </c>
      <c r="B76" s="51" t="s">
        <v>233</v>
      </c>
      <c r="F76" s="53">
        <v>611</v>
      </c>
      <c r="G76" s="53">
        <v>627</v>
      </c>
      <c r="H76" s="53">
        <v>630</v>
      </c>
      <c r="I76" s="53">
        <v>660</v>
      </c>
      <c r="J76" s="53">
        <v>735</v>
      </c>
      <c r="K76" s="53">
        <v>823</v>
      </c>
      <c r="L76" s="53">
        <v>913</v>
      </c>
      <c r="M76" s="53">
        <v>953</v>
      </c>
      <c r="N76" s="53">
        <v>974</v>
      </c>
      <c r="O76" s="53">
        <v>1064</v>
      </c>
      <c r="P76" s="53">
        <v>1189</v>
      </c>
      <c r="Q76" s="54">
        <v>1189</v>
      </c>
      <c r="R76" s="54">
        <v>1321</v>
      </c>
      <c r="S76" s="54">
        <v>1494</v>
      </c>
      <c r="T76" s="54">
        <v>1631</v>
      </c>
      <c r="U76" s="54">
        <v>1783</v>
      </c>
      <c r="V76" s="54">
        <v>1840</v>
      </c>
      <c r="W76" s="54">
        <v>1784</v>
      </c>
      <c r="X76" s="54">
        <v>1779</v>
      </c>
      <c r="Y76" s="54">
        <v>1863</v>
      </c>
      <c r="Z76" s="54">
        <v>2143</v>
      </c>
      <c r="AA76" s="54">
        <v>2226</v>
      </c>
      <c r="AB76" s="55">
        <v>3406</v>
      </c>
      <c r="AC76" s="55">
        <v>3465</v>
      </c>
      <c r="AD76" s="55">
        <v>3607</v>
      </c>
      <c r="AE76" s="56">
        <v>3805</v>
      </c>
      <c r="AF76" s="55">
        <v>3829</v>
      </c>
      <c r="AG76" s="55">
        <v>3872</v>
      </c>
      <c r="AH76" s="55">
        <v>4334</v>
      </c>
      <c r="AI76" s="55">
        <v>4602</v>
      </c>
      <c r="AJ76" s="55">
        <v>5132</v>
      </c>
      <c r="AK76" s="55">
        <v>5041</v>
      </c>
      <c r="AL76" s="55">
        <v>4994</v>
      </c>
      <c r="AM76" s="60">
        <v>12281</v>
      </c>
      <c r="AN76" s="60">
        <v>13228</v>
      </c>
      <c r="AO76" s="60">
        <v>14501</v>
      </c>
      <c r="AP76" s="60">
        <v>16629</v>
      </c>
      <c r="AQ76" s="60">
        <v>18031</v>
      </c>
      <c r="AR76" s="60">
        <v>18453</v>
      </c>
      <c r="AS76" s="60">
        <v>19521</v>
      </c>
      <c r="AT76" s="60">
        <v>20902</v>
      </c>
      <c r="AU76" s="60">
        <v>23126</v>
      </c>
      <c r="AV76" s="60">
        <v>26336</v>
      </c>
      <c r="AW76" s="61">
        <v>27657</v>
      </c>
      <c r="AX76" s="58">
        <v>27657</v>
      </c>
      <c r="AY76" s="58">
        <v>27024</v>
      </c>
      <c r="AZ76" s="58">
        <v>27874</v>
      </c>
      <c r="BA76" s="58">
        <v>31070</v>
      </c>
      <c r="BB76" s="58">
        <v>34940</v>
      </c>
      <c r="BC76" s="58">
        <v>39884</v>
      </c>
      <c r="BD76" s="58">
        <v>43157</v>
      </c>
    </row>
    <row r="77" spans="1:56" ht="12.75">
      <c r="A77" s="50" t="s">
        <v>234</v>
      </c>
      <c r="B77" s="51" t="s">
        <v>235</v>
      </c>
      <c r="F77" s="53">
        <v>501</v>
      </c>
      <c r="G77" s="53">
        <v>517</v>
      </c>
      <c r="H77" s="53">
        <v>546</v>
      </c>
      <c r="I77" s="53">
        <v>599</v>
      </c>
      <c r="J77" s="53">
        <v>622</v>
      </c>
      <c r="K77" s="53">
        <v>645</v>
      </c>
      <c r="L77" s="53">
        <v>672</v>
      </c>
      <c r="M77" s="53">
        <v>691</v>
      </c>
      <c r="N77" s="53">
        <v>741</v>
      </c>
      <c r="O77" s="53">
        <v>769</v>
      </c>
      <c r="P77" s="53">
        <v>805</v>
      </c>
      <c r="Q77" s="54">
        <v>805</v>
      </c>
      <c r="R77" s="54">
        <v>864</v>
      </c>
      <c r="S77" s="54">
        <v>906</v>
      </c>
      <c r="T77" s="54">
        <v>966</v>
      </c>
      <c r="U77" s="54">
        <v>1019</v>
      </c>
      <c r="V77" s="54">
        <v>997</v>
      </c>
      <c r="W77" s="54">
        <v>1015</v>
      </c>
      <c r="X77" s="54">
        <v>1070</v>
      </c>
      <c r="Y77" s="54">
        <v>1108</v>
      </c>
      <c r="Z77" s="54">
        <v>1146</v>
      </c>
      <c r="AA77" s="54">
        <v>1178</v>
      </c>
      <c r="AB77" s="55">
        <v>1817</v>
      </c>
      <c r="AC77" s="55">
        <v>1902</v>
      </c>
      <c r="AD77" s="55">
        <v>1983</v>
      </c>
      <c r="AE77" s="56">
        <v>2056</v>
      </c>
      <c r="AF77" s="55">
        <v>2170</v>
      </c>
      <c r="AG77" s="55">
        <v>2256</v>
      </c>
      <c r="AH77" s="55">
        <v>2334</v>
      </c>
      <c r="AI77" s="55">
        <v>2498</v>
      </c>
      <c r="AJ77" s="55">
        <v>2736</v>
      </c>
      <c r="AK77" s="55">
        <v>2692</v>
      </c>
      <c r="AL77" s="55">
        <v>2719</v>
      </c>
      <c r="AM77" s="60">
        <v>9363</v>
      </c>
      <c r="AN77" s="60">
        <v>10154</v>
      </c>
      <c r="AO77" s="60">
        <v>10407</v>
      </c>
      <c r="AP77" s="60">
        <v>10748</v>
      </c>
      <c r="AQ77" s="60">
        <v>11122</v>
      </c>
      <c r="AR77" s="60">
        <v>11867</v>
      </c>
      <c r="AS77" s="60">
        <v>12924</v>
      </c>
      <c r="AT77" s="60">
        <v>13916</v>
      </c>
      <c r="AU77" s="60">
        <v>14739</v>
      </c>
      <c r="AV77" s="60">
        <v>15949</v>
      </c>
      <c r="AW77" s="61">
        <v>17206</v>
      </c>
      <c r="AX77" s="58">
        <v>17206</v>
      </c>
      <c r="AY77" s="58">
        <v>16176</v>
      </c>
      <c r="AZ77" s="58">
        <v>17131</v>
      </c>
      <c r="BA77" s="58">
        <v>17700</v>
      </c>
      <c r="BB77" s="58">
        <v>19630</v>
      </c>
      <c r="BC77" s="58">
        <v>22323</v>
      </c>
      <c r="BD77" s="58">
        <v>23628</v>
      </c>
    </row>
    <row r="78" spans="1:56" ht="12.75">
      <c r="A78" s="50" t="s">
        <v>31</v>
      </c>
      <c r="B78" s="51" t="s">
        <v>236</v>
      </c>
      <c r="F78" s="53">
        <v>416</v>
      </c>
      <c r="G78" s="53">
        <v>371</v>
      </c>
      <c r="H78" s="53">
        <v>344</v>
      </c>
      <c r="I78" s="53">
        <v>355</v>
      </c>
      <c r="J78" s="53">
        <v>399</v>
      </c>
      <c r="K78" s="53">
        <v>474</v>
      </c>
      <c r="L78" s="53">
        <v>529</v>
      </c>
      <c r="M78" s="53">
        <v>464</v>
      </c>
      <c r="N78" s="53">
        <v>519</v>
      </c>
      <c r="O78" s="53">
        <v>554</v>
      </c>
      <c r="P78" s="53">
        <v>641</v>
      </c>
      <c r="Q78" s="54">
        <v>641</v>
      </c>
      <c r="R78" s="54">
        <v>666</v>
      </c>
      <c r="S78" s="54">
        <v>693</v>
      </c>
      <c r="T78" s="54">
        <v>780</v>
      </c>
      <c r="U78" s="54">
        <v>844</v>
      </c>
      <c r="V78" s="54">
        <v>903</v>
      </c>
      <c r="W78" s="54">
        <v>979</v>
      </c>
      <c r="X78" s="54">
        <v>1053</v>
      </c>
      <c r="Y78" s="54">
        <v>1075</v>
      </c>
      <c r="Z78" s="54">
        <v>1109</v>
      </c>
      <c r="AA78" s="54">
        <v>1111</v>
      </c>
      <c r="AB78" s="55">
        <v>1952</v>
      </c>
      <c r="AC78" s="55">
        <v>1967</v>
      </c>
      <c r="AD78" s="55">
        <v>2009</v>
      </c>
      <c r="AE78" s="56">
        <v>1876</v>
      </c>
      <c r="AF78" s="55">
        <v>1817</v>
      </c>
      <c r="AG78" s="55">
        <v>2077</v>
      </c>
      <c r="AH78" s="55">
        <v>2269</v>
      </c>
      <c r="AI78" s="55">
        <v>2511</v>
      </c>
      <c r="AJ78" s="55">
        <v>2453</v>
      </c>
      <c r="AK78" s="55">
        <v>2324</v>
      </c>
      <c r="AL78" s="55">
        <v>2439</v>
      </c>
      <c r="AM78" s="60">
        <v>6114</v>
      </c>
      <c r="AN78" s="60">
        <v>6446</v>
      </c>
      <c r="AO78" s="60">
        <v>6148</v>
      </c>
      <c r="AP78" s="60">
        <v>6576</v>
      </c>
      <c r="AQ78" s="60">
        <v>6828</v>
      </c>
      <c r="AR78" s="60">
        <v>7183</v>
      </c>
      <c r="AS78" s="60">
        <v>7537</v>
      </c>
      <c r="AT78" s="60">
        <v>7777</v>
      </c>
      <c r="AU78" s="60">
        <v>8379</v>
      </c>
      <c r="AV78" s="60">
        <v>8807</v>
      </c>
      <c r="AW78" s="61">
        <v>9833</v>
      </c>
      <c r="AX78" s="58">
        <v>9833</v>
      </c>
      <c r="AY78" s="58">
        <v>10047</v>
      </c>
      <c r="AZ78" s="58">
        <v>10386</v>
      </c>
      <c r="BA78" s="58">
        <v>10484</v>
      </c>
      <c r="BB78" s="58">
        <v>11134</v>
      </c>
      <c r="BC78" s="58">
        <v>12216</v>
      </c>
      <c r="BD78" s="58">
        <v>12851</v>
      </c>
    </row>
    <row r="79" spans="1:56" ht="12.75">
      <c r="A79" s="50" t="s">
        <v>237</v>
      </c>
      <c r="B79" s="51" t="s">
        <v>238</v>
      </c>
      <c r="F79" s="53">
        <v>30</v>
      </c>
      <c r="G79" s="53">
        <v>34</v>
      </c>
      <c r="H79" s="53">
        <v>36</v>
      </c>
      <c r="I79" s="53">
        <v>39</v>
      </c>
      <c r="J79" s="53">
        <v>42</v>
      </c>
      <c r="K79" s="53">
        <v>48</v>
      </c>
      <c r="L79" s="53">
        <v>52</v>
      </c>
      <c r="M79" s="53">
        <v>61</v>
      </c>
      <c r="N79" s="53">
        <v>69</v>
      </c>
      <c r="O79" s="53">
        <v>79</v>
      </c>
      <c r="P79" s="53">
        <v>86</v>
      </c>
      <c r="Q79" s="54">
        <v>86</v>
      </c>
      <c r="R79" s="54">
        <v>99</v>
      </c>
      <c r="S79" s="54">
        <v>112</v>
      </c>
      <c r="T79" s="54">
        <v>133</v>
      </c>
      <c r="U79" s="54">
        <v>146</v>
      </c>
      <c r="V79" s="54">
        <v>161</v>
      </c>
      <c r="W79" s="54">
        <v>175</v>
      </c>
      <c r="X79" s="54">
        <v>195</v>
      </c>
      <c r="Y79" s="54">
        <v>221</v>
      </c>
      <c r="Z79" s="54">
        <v>242</v>
      </c>
      <c r="AA79" s="54">
        <v>257</v>
      </c>
      <c r="AB79" s="55">
        <v>419</v>
      </c>
      <c r="AC79" s="55">
        <v>451</v>
      </c>
      <c r="AD79" s="55">
        <v>472</v>
      </c>
      <c r="AE79" s="56">
        <v>485</v>
      </c>
      <c r="AF79" s="55">
        <v>507</v>
      </c>
      <c r="AG79" s="55">
        <v>577</v>
      </c>
      <c r="AH79" s="55">
        <v>638</v>
      </c>
      <c r="AI79" s="55">
        <v>663</v>
      </c>
      <c r="AJ79" s="55">
        <v>737</v>
      </c>
      <c r="AK79" s="55">
        <v>747</v>
      </c>
      <c r="AL79" s="55">
        <v>785</v>
      </c>
      <c r="AM79" s="60">
        <v>2070</v>
      </c>
      <c r="AN79" s="60">
        <v>2264</v>
      </c>
      <c r="AO79" s="60">
        <v>2415</v>
      </c>
      <c r="AP79" s="60">
        <v>2588</v>
      </c>
      <c r="AQ79" s="60">
        <v>2863</v>
      </c>
      <c r="AR79" s="60">
        <v>3099</v>
      </c>
      <c r="AS79" s="60">
        <v>3422</v>
      </c>
      <c r="AT79" s="60">
        <v>3692</v>
      </c>
      <c r="AU79" s="60">
        <v>4080</v>
      </c>
      <c r="AV79" s="60">
        <v>4505</v>
      </c>
      <c r="AW79" s="61">
        <v>4797</v>
      </c>
      <c r="AX79" s="58">
        <v>4797</v>
      </c>
      <c r="AY79" s="58">
        <v>5258</v>
      </c>
      <c r="AZ79" s="58">
        <v>5700</v>
      </c>
      <c r="BA79" s="58">
        <v>6060</v>
      </c>
      <c r="BB79" s="58">
        <v>6632</v>
      </c>
      <c r="BC79" s="58">
        <v>7113</v>
      </c>
      <c r="BD79" s="58">
        <v>7466</v>
      </c>
    </row>
    <row r="80" spans="1:56" ht="12.75">
      <c r="A80" s="50" t="s">
        <v>239</v>
      </c>
      <c r="B80" s="51" t="s">
        <v>240</v>
      </c>
      <c r="F80" s="53">
        <f aca="true" t="shared" si="1" ref="F80:AL80">SUM(F81:F83)</f>
        <v>398</v>
      </c>
      <c r="G80" s="53">
        <f t="shared" si="1"/>
        <v>409</v>
      </c>
      <c r="H80" s="53">
        <f t="shared" si="1"/>
        <v>418</v>
      </c>
      <c r="I80" s="53">
        <f t="shared" si="1"/>
        <v>433</v>
      </c>
      <c r="J80" s="53">
        <f t="shared" si="1"/>
        <v>454</v>
      </c>
      <c r="K80" s="53">
        <f t="shared" si="1"/>
        <v>501</v>
      </c>
      <c r="L80" s="53">
        <f t="shared" si="1"/>
        <v>521</v>
      </c>
      <c r="M80" s="53">
        <f t="shared" si="1"/>
        <v>545</v>
      </c>
      <c r="N80" s="53">
        <f t="shared" si="1"/>
        <v>597</v>
      </c>
      <c r="O80" s="53">
        <f t="shared" si="1"/>
        <v>639</v>
      </c>
      <c r="P80" s="53">
        <f t="shared" si="1"/>
        <v>687</v>
      </c>
      <c r="Q80" s="54">
        <f t="shared" si="1"/>
        <v>687</v>
      </c>
      <c r="R80" s="54">
        <f t="shared" si="1"/>
        <v>732</v>
      </c>
      <c r="S80" s="54">
        <f t="shared" si="1"/>
        <v>790</v>
      </c>
      <c r="T80" s="54">
        <f t="shared" si="1"/>
        <v>840</v>
      </c>
      <c r="U80" s="54">
        <f t="shared" si="1"/>
        <v>881</v>
      </c>
      <c r="V80" s="54">
        <f t="shared" si="1"/>
        <v>929</v>
      </c>
      <c r="W80" s="54">
        <f t="shared" si="1"/>
        <v>957</v>
      </c>
      <c r="X80" s="54">
        <f t="shared" si="1"/>
        <v>1014</v>
      </c>
      <c r="Y80" s="54">
        <f t="shared" si="1"/>
        <v>1065</v>
      </c>
      <c r="Z80" s="54">
        <f t="shared" si="1"/>
        <v>1122</v>
      </c>
      <c r="AA80" s="54">
        <f t="shared" si="1"/>
        <v>1153</v>
      </c>
      <c r="AB80" s="55">
        <f t="shared" si="1"/>
        <v>1869</v>
      </c>
      <c r="AC80" s="55">
        <f t="shared" si="1"/>
        <v>1945</v>
      </c>
      <c r="AD80" s="55">
        <f t="shared" si="1"/>
        <v>2077</v>
      </c>
      <c r="AE80" s="56">
        <f t="shared" si="1"/>
        <v>2142</v>
      </c>
      <c r="AF80" s="55">
        <f t="shared" si="1"/>
        <v>2325</v>
      </c>
      <c r="AG80" s="55">
        <f t="shared" si="1"/>
        <v>2529</v>
      </c>
      <c r="AH80" s="55">
        <f t="shared" si="1"/>
        <v>2696</v>
      </c>
      <c r="AI80" s="55">
        <f t="shared" si="1"/>
        <v>2811</v>
      </c>
      <c r="AJ80" s="55">
        <f t="shared" si="1"/>
        <v>3047</v>
      </c>
      <c r="AK80" s="55">
        <f t="shared" si="1"/>
        <v>3199</v>
      </c>
      <c r="AL80" s="55">
        <f t="shared" si="1"/>
        <v>3417</v>
      </c>
      <c r="AM80" s="60">
        <v>5724</v>
      </c>
      <c r="AN80" s="60">
        <v>6013</v>
      </c>
      <c r="AO80" s="60">
        <v>6280</v>
      </c>
      <c r="AP80" s="60">
        <v>6692</v>
      </c>
      <c r="AQ80" s="60">
        <v>7302</v>
      </c>
      <c r="AR80" s="60">
        <v>7951</v>
      </c>
      <c r="AS80" s="60">
        <v>8483</v>
      </c>
      <c r="AT80" s="60">
        <v>9227</v>
      </c>
      <c r="AU80" s="60">
        <v>9804</v>
      </c>
      <c r="AV80" s="60">
        <v>10663</v>
      </c>
      <c r="AW80" s="61">
        <v>11164</v>
      </c>
      <c r="AX80" s="58">
        <v>11164</v>
      </c>
      <c r="AY80" s="58">
        <v>11785</v>
      </c>
      <c r="AZ80" s="58">
        <v>12367</v>
      </c>
      <c r="BA80" s="58">
        <v>13065</v>
      </c>
      <c r="BB80" s="58">
        <v>14091</v>
      </c>
      <c r="BC80" s="58">
        <v>15264</v>
      </c>
      <c r="BD80" s="58">
        <v>16664</v>
      </c>
    </row>
    <row r="81" spans="1:56" ht="12.75">
      <c r="A81" s="50" t="s">
        <v>241</v>
      </c>
      <c r="B81" s="51" t="s">
        <v>233</v>
      </c>
      <c r="F81" s="53">
        <v>187</v>
      </c>
      <c r="G81" s="53">
        <v>190</v>
      </c>
      <c r="H81" s="53">
        <v>186</v>
      </c>
      <c r="I81" s="53">
        <v>188</v>
      </c>
      <c r="J81" s="53">
        <v>197</v>
      </c>
      <c r="K81" s="53">
        <v>218</v>
      </c>
      <c r="L81" s="53">
        <v>238</v>
      </c>
      <c r="M81" s="53">
        <v>261</v>
      </c>
      <c r="N81" s="53">
        <v>264</v>
      </c>
      <c r="O81" s="53">
        <v>284</v>
      </c>
      <c r="P81" s="53">
        <v>302</v>
      </c>
      <c r="Q81" s="54">
        <v>302</v>
      </c>
      <c r="R81" s="54">
        <v>316</v>
      </c>
      <c r="S81" s="54">
        <v>341</v>
      </c>
      <c r="T81" s="54">
        <v>361</v>
      </c>
      <c r="U81" s="54">
        <v>366</v>
      </c>
      <c r="V81" s="54">
        <v>394</v>
      </c>
      <c r="W81" s="54">
        <v>400</v>
      </c>
      <c r="X81" s="54">
        <v>412</v>
      </c>
      <c r="Y81" s="54">
        <v>426</v>
      </c>
      <c r="Z81" s="54">
        <v>441</v>
      </c>
      <c r="AA81" s="54">
        <v>445</v>
      </c>
      <c r="AB81" s="55">
        <v>597</v>
      </c>
      <c r="AC81" s="55">
        <v>627</v>
      </c>
      <c r="AD81" s="55">
        <v>651</v>
      </c>
      <c r="AE81" s="56">
        <v>609</v>
      </c>
      <c r="AF81" s="55">
        <v>632</v>
      </c>
      <c r="AG81" s="55">
        <v>712</v>
      </c>
      <c r="AH81" s="55">
        <v>764</v>
      </c>
      <c r="AI81" s="55">
        <v>804</v>
      </c>
      <c r="AJ81" s="55">
        <v>805</v>
      </c>
      <c r="AK81" s="55">
        <v>818</v>
      </c>
      <c r="AL81" s="55">
        <v>842</v>
      </c>
      <c r="AM81" s="60">
        <v>1124</v>
      </c>
      <c r="AN81" s="60">
        <v>1220</v>
      </c>
      <c r="AO81" s="60">
        <v>1247</v>
      </c>
      <c r="AP81" s="60">
        <v>1263</v>
      </c>
      <c r="AQ81" s="60">
        <v>1267</v>
      </c>
      <c r="AR81" s="60">
        <v>1404</v>
      </c>
      <c r="AS81" s="60">
        <v>1514</v>
      </c>
      <c r="AT81" s="60">
        <v>1576</v>
      </c>
      <c r="AU81" s="60">
        <v>1560</v>
      </c>
      <c r="AV81" s="60">
        <v>1623</v>
      </c>
      <c r="AW81" s="61">
        <v>1677</v>
      </c>
      <c r="AX81" s="58">
        <v>1677</v>
      </c>
      <c r="AY81" s="58">
        <v>1778</v>
      </c>
      <c r="AZ81" s="58">
        <v>1758</v>
      </c>
      <c r="BA81" s="58">
        <v>1746</v>
      </c>
      <c r="BB81" s="58">
        <v>1769</v>
      </c>
      <c r="BC81" s="58">
        <v>1906</v>
      </c>
      <c r="BD81" s="58">
        <v>1964</v>
      </c>
    </row>
    <row r="82" spans="1:56" ht="12.75">
      <c r="A82" s="50" t="s">
        <v>242</v>
      </c>
      <c r="B82" s="51" t="s">
        <v>235</v>
      </c>
      <c r="F82" s="53">
        <v>177</v>
      </c>
      <c r="G82" s="53">
        <v>183</v>
      </c>
      <c r="H82" s="53">
        <v>194</v>
      </c>
      <c r="I82" s="53">
        <v>205</v>
      </c>
      <c r="J82" s="53">
        <v>214</v>
      </c>
      <c r="K82" s="53">
        <v>236</v>
      </c>
      <c r="L82" s="53">
        <v>232</v>
      </c>
      <c r="M82" s="53">
        <v>232</v>
      </c>
      <c r="N82" s="53">
        <v>276</v>
      </c>
      <c r="O82" s="53">
        <v>294</v>
      </c>
      <c r="P82" s="53">
        <v>320</v>
      </c>
      <c r="Q82" s="54">
        <v>320</v>
      </c>
      <c r="R82" s="54">
        <v>345</v>
      </c>
      <c r="S82" s="54">
        <v>371</v>
      </c>
      <c r="T82" s="54">
        <v>392</v>
      </c>
      <c r="U82" s="54">
        <v>421</v>
      </c>
      <c r="V82" s="54">
        <v>435</v>
      </c>
      <c r="W82" s="54">
        <v>451</v>
      </c>
      <c r="X82" s="54">
        <v>491</v>
      </c>
      <c r="Y82" s="54">
        <v>524</v>
      </c>
      <c r="Z82" s="54">
        <v>560</v>
      </c>
      <c r="AA82" s="54">
        <v>580</v>
      </c>
      <c r="AB82" s="55">
        <v>1034</v>
      </c>
      <c r="AC82" s="55">
        <v>1066</v>
      </c>
      <c r="AD82" s="55">
        <v>1160</v>
      </c>
      <c r="AE82" s="56">
        <v>1248</v>
      </c>
      <c r="AF82" s="55">
        <v>1395</v>
      </c>
      <c r="AG82" s="55">
        <v>1498</v>
      </c>
      <c r="AH82" s="55">
        <v>1587</v>
      </c>
      <c r="AI82" s="55">
        <v>1642</v>
      </c>
      <c r="AJ82" s="55">
        <v>1851</v>
      </c>
      <c r="AK82" s="55">
        <v>1957</v>
      </c>
      <c r="AL82" s="55">
        <v>2119</v>
      </c>
      <c r="AM82" s="60">
        <v>3802</v>
      </c>
      <c r="AN82" s="60">
        <v>3935</v>
      </c>
      <c r="AO82" s="60">
        <v>4130</v>
      </c>
      <c r="AP82" s="60">
        <v>4488</v>
      </c>
      <c r="AQ82" s="60">
        <v>4988</v>
      </c>
      <c r="AR82" s="60">
        <v>5472</v>
      </c>
      <c r="AS82" s="60">
        <v>5821</v>
      </c>
      <c r="AT82" s="60">
        <v>6430</v>
      </c>
      <c r="AU82" s="60">
        <v>6956</v>
      </c>
      <c r="AV82" s="60">
        <v>7671</v>
      </c>
      <c r="AW82" s="61">
        <v>8030</v>
      </c>
      <c r="AX82" s="58">
        <v>8030</v>
      </c>
      <c r="AY82" s="58">
        <v>8450</v>
      </c>
      <c r="AZ82" s="58">
        <v>8884</v>
      </c>
      <c r="BA82" s="58">
        <v>9405</v>
      </c>
      <c r="BB82" s="58">
        <v>10100</v>
      </c>
      <c r="BC82" s="58">
        <v>10727</v>
      </c>
      <c r="BD82" s="58">
        <v>11610</v>
      </c>
    </row>
    <row r="83" spans="1:56" ht="12.75">
      <c r="A83" s="50" t="s">
        <v>243</v>
      </c>
      <c r="B83" s="51" t="s">
        <v>244</v>
      </c>
      <c r="F83" s="53">
        <v>34</v>
      </c>
      <c r="G83" s="53">
        <v>36</v>
      </c>
      <c r="H83" s="53">
        <v>38</v>
      </c>
      <c r="I83" s="53">
        <v>40</v>
      </c>
      <c r="J83" s="53">
        <v>43</v>
      </c>
      <c r="K83" s="53">
        <v>47</v>
      </c>
      <c r="L83" s="53">
        <v>51</v>
      </c>
      <c r="M83" s="53">
        <v>52</v>
      </c>
      <c r="N83" s="53">
        <v>57</v>
      </c>
      <c r="O83" s="53">
        <v>61</v>
      </c>
      <c r="P83" s="53">
        <v>65</v>
      </c>
      <c r="Q83" s="54">
        <v>65</v>
      </c>
      <c r="R83" s="54">
        <v>71</v>
      </c>
      <c r="S83" s="54">
        <v>78</v>
      </c>
      <c r="T83" s="54">
        <v>87</v>
      </c>
      <c r="U83" s="54">
        <v>94</v>
      </c>
      <c r="V83" s="54">
        <v>100</v>
      </c>
      <c r="W83" s="54">
        <v>106</v>
      </c>
      <c r="X83" s="54">
        <v>111</v>
      </c>
      <c r="Y83" s="54">
        <v>115</v>
      </c>
      <c r="Z83" s="54">
        <v>121</v>
      </c>
      <c r="AA83" s="54">
        <v>128</v>
      </c>
      <c r="AB83" s="55">
        <v>238</v>
      </c>
      <c r="AC83" s="55">
        <v>252</v>
      </c>
      <c r="AD83" s="55">
        <v>266</v>
      </c>
      <c r="AE83" s="56">
        <v>285</v>
      </c>
      <c r="AF83" s="55">
        <v>298</v>
      </c>
      <c r="AG83" s="55">
        <v>319</v>
      </c>
      <c r="AH83" s="55">
        <v>345</v>
      </c>
      <c r="AI83" s="55">
        <v>365</v>
      </c>
      <c r="AJ83" s="55">
        <v>391</v>
      </c>
      <c r="AK83" s="55">
        <v>424</v>
      </c>
      <c r="AL83" s="55">
        <v>456</v>
      </c>
      <c r="AM83" s="60">
        <v>798</v>
      </c>
      <c r="AN83" s="60">
        <v>858</v>
      </c>
      <c r="AO83" s="60">
        <v>903</v>
      </c>
      <c r="AP83" s="60">
        <v>961</v>
      </c>
      <c r="AQ83" s="60">
        <v>1047</v>
      </c>
      <c r="AR83" s="60">
        <v>1075</v>
      </c>
      <c r="AS83" s="60">
        <v>1148</v>
      </c>
      <c r="AT83" s="60">
        <v>1221</v>
      </c>
      <c r="AU83" s="60">
        <v>1288</v>
      </c>
      <c r="AV83" s="60">
        <v>1369</v>
      </c>
      <c r="AW83" s="61">
        <v>1457</v>
      </c>
      <c r="AX83" s="58">
        <v>1457</v>
      </c>
      <c r="AY83" s="58">
        <v>1557</v>
      </c>
      <c r="AZ83" s="58">
        <v>1725</v>
      </c>
      <c r="BA83" s="58">
        <v>1914</v>
      </c>
      <c r="BB83" s="58">
        <v>2222</v>
      </c>
      <c r="BC83" s="58">
        <v>2631</v>
      </c>
      <c r="BD83" s="58">
        <v>3090</v>
      </c>
    </row>
    <row r="84" spans="1:56" ht="12.75">
      <c r="A84" s="50" t="s">
        <v>245</v>
      </c>
      <c r="B84" s="51" t="s">
        <v>246</v>
      </c>
      <c r="F84" s="53">
        <v>795</v>
      </c>
      <c r="G84" s="53">
        <v>851</v>
      </c>
      <c r="H84" s="53">
        <v>842</v>
      </c>
      <c r="I84" s="53">
        <v>874</v>
      </c>
      <c r="J84" s="53">
        <v>935</v>
      </c>
      <c r="K84" s="53">
        <v>1004</v>
      </c>
      <c r="L84" s="53">
        <v>1075</v>
      </c>
      <c r="M84" s="53">
        <v>1098</v>
      </c>
      <c r="N84" s="53">
        <v>1144</v>
      </c>
      <c r="O84" s="53">
        <v>1216</v>
      </c>
      <c r="P84" s="53">
        <v>1327</v>
      </c>
      <c r="Q84" s="54">
        <v>1327</v>
      </c>
      <c r="R84" s="54">
        <v>1412</v>
      </c>
      <c r="S84" s="54">
        <v>1486</v>
      </c>
      <c r="T84" s="54">
        <v>1595</v>
      </c>
      <c r="U84" s="54">
        <v>1712</v>
      </c>
      <c r="V84" s="54">
        <v>1723</v>
      </c>
      <c r="W84" s="54">
        <v>1765</v>
      </c>
      <c r="X84" s="54">
        <v>1829</v>
      </c>
      <c r="Y84" s="54">
        <v>1908</v>
      </c>
      <c r="Z84" s="54">
        <v>2010</v>
      </c>
      <c r="AA84" s="54">
        <v>2088</v>
      </c>
      <c r="AB84" s="55">
        <v>4043</v>
      </c>
      <c r="AC84" s="55">
        <v>4122</v>
      </c>
      <c r="AD84" s="55">
        <v>4138</v>
      </c>
      <c r="AE84" s="56">
        <v>4313</v>
      </c>
      <c r="AF84" s="55">
        <v>4509</v>
      </c>
      <c r="AG84" s="55">
        <v>4932</v>
      </c>
      <c r="AH84" s="55">
        <v>5103</v>
      </c>
      <c r="AI84" s="55">
        <v>5529</v>
      </c>
      <c r="AJ84" s="55">
        <v>6012</v>
      </c>
      <c r="AK84" s="55">
        <v>5816</v>
      </c>
      <c r="AL84" s="55">
        <v>6137</v>
      </c>
      <c r="AM84" s="60">
        <v>14713</v>
      </c>
      <c r="AN84" s="60">
        <v>15671</v>
      </c>
      <c r="AO84" s="60">
        <v>16546</v>
      </c>
      <c r="AP84" s="60">
        <v>17417</v>
      </c>
      <c r="AQ84" s="60">
        <v>18173</v>
      </c>
      <c r="AR84" s="60">
        <v>19649</v>
      </c>
      <c r="AS84" s="60">
        <v>20852</v>
      </c>
      <c r="AT84" s="60">
        <v>21801</v>
      </c>
      <c r="AU84" s="60">
        <v>23385</v>
      </c>
      <c r="AV84" s="60">
        <v>25231</v>
      </c>
      <c r="AW84" s="61">
        <v>26580</v>
      </c>
      <c r="AX84" s="58">
        <v>26580</v>
      </c>
      <c r="AY84" s="58">
        <v>26827</v>
      </c>
      <c r="AZ84" s="58">
        <v>28653</v>
      </c>
      <c r="BA84" s="58">
        <v>30923</v>
      </c>
      <c r="BB84" s="58">
        <v>34647</v>
      </c>
      <c r="BC84" s="58">
        <v>39968</v>
      </c>
      <c r="BD84" s="58">
        <v>43313</v>
      </c>
    </row>
    <row r="85" spans="1:56" ht="12.75">
      <c r="A85" s="50" t="s">
        <v>247</v>
      </c>
      <c r="B85" s="51" t="s">
        <v>248</v>
      </c>
      <c r="F85" s="53">
        <v>78</v>
      </c>
      <c r="G85" s="53">
        <v>80</v>
      </c>
      <c r="H85" s="53">
        <v>95</v>
      </c>
      <c r="I85" s="53">
        <v>93</v>
      </c>
      <c r="J85" s="53">
        <v>104</v>
      </c>
      <c r="K85" s="53">
        <v>119</v>
      </c>
      <c r="L85" s="53">
        <v>117</v>
      </c>
      <c r="M85" s="53">
        <v>134</v>
      </c>
      <c r="N85" s="53">
        <v>143</v>
      </c>
      <c r="O85" s="53">
        <v>161</v>
      </c>
      <c r="P85" s="53">
        <v>163</v>
      </c>
      <c r="Q85" s="54">
        <v>163</v>
      </c>
      <c r="R85" s="54">
        <v>185</v>
      </c>
      <c r="S85" s="54">
        <v>198</v>
      </c>
      <c r="T85" s="54">
        <v>213</v>
      </c>
      <c r="U85" s="54">
        <v>218</v>
      </c>
      <c r="V85" s="54">
        <v>227</v>
      </c>
      <c r="W85" s="54">
        <v>228</v>
      </c>
      <c r="X85" s="54">
        <v>233</v>
      </c>
      <c r="Y85" s="54">
        <v>264</v>
      </c>
      <c r="Z85" s="54">
        <v>288</v>
      </c>
      <c r="AA85" s="54">
        <v>316</v>
      </c>
      <c r="AB85" s="55">
        <v>656</v>
      </c>
      <c r="AC85" s="55">
        <v>726</v>
      </c>
      <c r="AD85" s="55">
        <v>775</v>
      </c>
      <c r="AE85" s="56">
        <v>779</v>
      </c>
      <c r="AF85" s="55">
        <v>708</v>
      </c>
      <c r="AG85" s="55">
        <v>843</v>
      </c>
      <c r="AH85" s="55">
        <v>1014</v>
      </c>
      <c r="AI85" s="55">
        <v>1111</v>
      </c>
      <c r="AJ85" s="55">
        <v>1293</v>
      </c>
      <c r="AK85" s="55">
        <v>1258</v>
      </c>
      <c r="AL85" s="55">
        <v>1279</v>
      </c>
      <c r="AM85" s="60">
        <v>3408</v>
      </c>
      <c r="AN85" s="60">
        <v>3650</v>
      </c>
      <c r="AO85" s="60">
        <v>4217</v>
      </c>
      <c r="AP85" s="60">
        <v>4593</v>
      </c>
      <c r="AQ85" s="60">
        <v>5153</v>
      </c>
      <c r="AR85" s="60">
        <v>5828</v>
      </c>
      <c r="AS85" s="60">
        <v>6692</v>
      </c>
      <c r="AT85" s="60">
        <v>7399</v>
      </c>
      <c r="AU85" s="60">
        <v>8623</v>
      </c>
      <c r="AV85" s="60">
        <v>10269</v>
      </c>
      <c r="AW85" s="61">
        <v>11169</v>
      </c>
      <c r="AX85" s="58">
        <v>11169</v>
      </c>
      <c r="AY85" s="58">
        <v>13107</v>
      </c>
      <c r="AZ85" s="58">
        <v>13861</v>
      </c>
      <c r="BA85" s="58">
        <v>16610</v>
      </c>
      <c r="BB85" s="58">
        <v>18182</v>
      </c>
      <c r="BC85" s="58">
        <v>20634</v>
      </c>
      <c r="BD85" s="58">
        <v>23080</v>
      </c>
    </row>
    <row r="86" spans="1:56" ht="12.75">
      <c r="A86" s="50" t="s">
        <v>249</v>
      </c>
      <c r="B86" s="51" t="s">
        <v>250</v>
      </c>
      <c r="F86" s="53">
        <v>480</v>
      </c>
      <c r="G86" s="53">
        <v>491</v>
      </c>
      <c r="H86" s="53">
        <v>502</v>
      </c>
      <c r="I86" s="53">
        <v>514</v>
      </c>
      <c r="J86" s="53">
        <v>527</v>
      </c>
      <c r="K86" s="53">
        <v>538</v>
      </c>
      <c r="L86" s="53">
        <v>551</v>
      </c>
      <c r="M86" s="53">
        <v>564</v>
      </c>
      <c r="N86" s="53">
        <v>578</v>
      </c>
      <c r="O86" s="53">
        <v>592</v>
      </c>
      <c r="P86" s="53">
        <v>606</v>
      </c>
      <c r="Q86" s="54">
        <v>606</v>
      </c>
      <c r="R86" s="54">
        <v>618</v>
      </c>
      <c r="S86" s="54">
        <v>632</v>
      </c>
      <c r="T86" s="54">
        <v>645</v>
      </c>
      <c r="U86" s="54">
        <v>659</v>
      </c>
      <c r="V86" s="54">
        <v>668</v>
      </c>
      <c r="W86" s="54">
        <v>695</v>
      </c>
      <c r="X86" s="54">
        <v>704</v>
      </c>
      <c r="Y86" s="54">
        <v>713</v>
      </c>
      <c r="Z86" s="54">
        <v>719</v>
      </c>
      <c r="AA86" s="54">
        <v>733</v>
      </c>
      <c r="AB86" s="55">
        <v>1458</v>
      </c>
      <c r="AC86" s="55">
        <v>1501</v>
      </c>
      <c r="AD86" s="55">
        <v>1554</v>
      </c>
      <c r="AE86" s="56">
        <v>1609</v>
      </c>
      <c r="AF86" s="55">
        <v>1670</v>
      </c>
      <c r="AG86" s="55">
        <v>1731</v>
      </c>
      <c r="AH86" s="55">
        <v>1794</v>
      </c>
      <c r="AI86" s="55">
        <v>1864</v>
      </c>
      <c r="AJ86" s="55">
        <v>1931</v>
      </c>
      <c r="AK86" s="55">
        <v>2007</v>
      </c>
      <c r="AL86" s="55">
        <v>2079</v>
      </c>
      <c r="AM86" s="60">
        <v>7383</v>
      </c>
      <c r="AN86" s="60">
        <v>7634</v>
      </c>
      <c r="AO86" s="60">
        <v>7897</v>
      </c>
      <c r="AP86" s="60">
        <v>8266</v>
      </c>
      <c r="AQ86" s="60">
        <v>8561</v>
      </c>
      <c r="AR86" s="60">
        <v>8880</v>
      </c>
      <c r="AS86" s="60">
        <v>9224</v>
      </c>
      <c r="AT86" s="60">
        <v>9472</v>
      </c>
      <c r="AU86" s="60">
        <v>9793</v>
      </c>
      <c r="AV86" s="60">
        <v>10134</v>
      </c>
      <c r="AW86" s="61">
        <v>10531</v>
      </c>
      <c r="AX86" s="58">
        <v>10531</v>
      </c>
      <c r="AY86" s="58">
        <v>10865</v>
      </c>
      <c r="AZ86" s="58">
        <v>11223</v>
      </c>
      <c r="BA86" s="58">
        <v>11600</v>
      </c>
      <c r="BB86" s="58">
        <v>12050</v>
      </c>
      <c r="BC86" s="58">
        <v>12518</v>
      </c>
      <c r="BD86" s="58">
        <v>12965</v>
      </c>
    </row>
    <row r="87" spans="1:56" ht="12.75">
      <c r="A87" s="50" t="s">
        <v>251</v>
      </c>
      <c r="B87" s="51" t="s">
        <v>252</v>
      </c>
      <c r="F87" s="53">
        <v>332</v>
      </c>
      <c r="G87" s="53">
        <v>339</v>
      </c>
      <c r="H87" s="53">
        <v>342</v>
      </c>
      <c r="I87" s="53">
        <v>356</v>
      </c>
      <c r="J87" s="53">
        <v>374</v>
      </c>
      <c r="K87" s="53">
        <v>386</v>
      </c>
      <c r="L87" s="53">
        <v>412</v>
      </c>
      <c r="M87" s="53">
        <v>447</v>
      </c>
      <c r="N87" s="53">
        <v>477</v>
      </c>
      <c r="O87" s="53">
        <v>506</v>
      </c>
      <c r="P87" s="53">
        <v>538</v>
      </c>
      <c r="Q87" s="54">
        <v>538</v>
      </c>
      <c r="R87" s="54">
        <v>572</v>
      </c>
      <c r="S87" s="54">
        <v>647</v>
      </c>
      <c r="T87" s="54">
        <v>721</v>
      </c>
      <c r="U87" s="54">
        <v>799</v>
      </c>
      <c r="V87" s="54">
        <v>823</v>
      </c>
      <c r="W87" s="54">
        <v>874</v>
      </c>
      <c r="X87" s="54">
        <v>910</v>
      </c>
      <c r="Y87" s="54">
        <v>969</v>
      </c>
      <c r="Z87" s="54">
        <v>1055</v>
      </c>
      <c r="AA87" s="54">
        <v>1144</v>
      </c>
      <c r="AB87" s="55">
        <v>1635</v>
      </c>
      <c r="AC87" s="55">
        <v>1785</v>
      </c>
      <c r="AD87" s="55">
        <v>1863</v>
      </c>
      <c r="AE87" s="56">
        <v>1980</v>
      </c>
      <c r="AF87" s="55">
        <v>2086</v>
      </c>
      <c r="AG87" s="55">
        <v>2238</v>
      </c>
      <c r="AH87" s="55">
        <v>2370</v>
      </c>
      <c r="AI87" s="55">
        <v>2535</v>
      </c>
      <c r="AJ87" s="55">
        <v>2819</v>
      </c>
      <c r="AK87" s="55">
        <v>3143</v>
      </c>
      <c r="AL87" s="55">
        <v>3496</v>
      </c>
      <c r="AM87" s="60">
        <v>5794</v>
      </c>
      <c r="AN87" s="60">
        <v>5926</v>
      </c>
      <c r="AO87" s="60">
        <v>6548</v>
      </c>
      <c r="AP87" s="60">
        <v>6775</v>
      </c>
      <c r="AQ87" s="60">
        <v>7446</v>
      </c>
      <c r="AR87" s="60">
        <v>8016</v>
      </c>
      <c r="AS87" s="60">
        <v>8807</v>
      </c>
      <c r="AT87" s="60">
        <v>9704</v>
      </c>
      <c r="AU87" s="60">
        <v>10342</v>
      </c>
      <c r="AV87" s="60">
        <v>11214</v>
      </c>
      <c r="AW87" s="61">
        <v>11328</v>
      </c>
      <c r="AX87" s="58">
        <v>11328</v>
      </c>
      <c r="AY87" s="58">
        <v>11570</v>
      </c>
      <c r="AZ87" s="58">
        <v>12170</v>
      </c>
      <c r="BA87" s="58">
        <v>12483</v>
      </c>
      <c r="BB87" s="58">
        <v>12668</v>
      </c>
      <c r="BC87" s="58">
        <v>13422</v>
      </c>
      <c r="BD87" s="58">
        <v>14312</v>
      </c>
    </row>
    <row r="88" spans="1:56" ht="12.75">
      <c r="A88" s="50" t="s">
        <v>253</v>
      </c>
      <c r="B88" s="51" t="s">
        <v>254</v>
      </c>
      <c r="F88" s="53">
        <v>640</v>
      </c>
      <c r="G88" s="53">
        <v>660</v>
      </c>
      <c r="H88" s="53">
        <v>677</v>
      </c>
      <c r="I88" s="53">
        <v>697</v>
      </c>
      <c r="J88" s="53">
        <v>718</v>
      </c>
      <c r="K88" s="53">
        <v>740</v>
      </c>
      <c r="L88" s="53">
        <v>762</v>
      </c>
      <c r="M88" s="53">
        <v>786</v>
      </c>
      <c r="N88" s="53">
        <v>814</v>
      </c>
      <c r="O88" s="53">
        <v>842</v>
      </c>
      <c r="P88" s="53">
        <v>876</v>
      </c>
      <c r="Q88" s="54">
        <v>876</v>
      </c>
      <c r="R88" s="54">
        <v>910</v>
      </c>
      <c r="S88" s="54">
        <v>951</v>
      </c>
      <c r="T88" s="54">
        <v>988</v>
      </c>
      <c r="U88" s="54">
        <v>1032</v>
      </c>
      <c r="V88" s="54">
        <v>1074</v>
      </c>
      <c r="W88" s="54">
        <v>1115</v>
      </c>
      <c r="X88" s="54">
        <v>1151</v>
      </c>
      <c r="Y88" s="54">
        <v>1186</v>
      </c>
      <c r="Z88" s="54">
        <v>1224</v>
      </c>
      <c r="AA88" s="54">
        <v>1269</v>
      </c>
      <c r="AB88" s="55">
        <v>1679</v>
      </c>
      <c r="AC88" s="55">
        <v>1724</v>
      </c>
      <c r="AD88" s="55">
        <v>1772</v>
      </c>
      <c r="AE88" s="56">
        <v>1782</v>
      </c>
      <c r="AF88" s="55">
        <v>1860</v>
      </c>
      <c r="AG88" s="55">
        <v>1901</v>
      </c>
      <c r="AH88" s="55">
        <v>1934</v>
      </c>
      <c r="AI88" s="55">
        <v>1968</v>
      </c>
      <c r="AJ88" s="55">
        <v>2018</v>
      </c>
      <c r="AK88" s="55">
        <v>2196</v>
      </c>
      <c r="AL88" s="55">
        <v>2263</v>
      </c>
      <c r="AM88" s="60">
        <v>7041</v>
      </c>
      <c r="AN88" s="60">
        <v>7356</v>
      </c>
      <c r="AO88" s="60">
        <v>7766</v>
      </c>
      <c r="AP88" s="60">
        <v>8050</v>
      </c>
      <c r="AQ88" s="60">
        <v>8407</v>
      </c>
      <c r="AR88" s="60">
        <v>8799</v>
      </c>
      <c r="AS88" s="60">
        <v>9550</v>
      </c>
      <c r="AT88" s="60">
        <v>9873</v>
      </c>
      <c r="AU88" s="60">
        <v>10434</v>
      </c>
      <c r="AV88" s="60">
        <v>11281</v>
      </c>
      <c r="AW88" s="61">
        <v>12128</v>
      </c>
      <c r="AX88" s="58">
        <v>12128</v>
      </c>
      <c r="AY88" s="58">
        <v>12844</v>
      </c>
      <c r="AZ88" s="58">
        <v>13454</v>
      </c>
      <c r="BA88" s="58">
        <v>14149</v>
      </c>
      <c r="BB88" s="58">
        <v>14842</v>
      </c>
      <c r="BC88" s="58">
        <v>15732</v>
      </c>
      <c r="BD88" s="58">
        <v>16707</v>
      </c>
    </row>
    <row r="89" spans="1:56" ht="12.75">
      <c r="A89" s="50" t="s">
        <v>255</v>
      </c>
      <c r="B89" s="51" t="s">
        <v>256</v>
      </c>
      <c r="C89" s="53">
        <v>86.5</v>
      </c>
      <c r="D89" s="53">
        <v>88.2</v>
      </c>
      <c r="E89" s="53">
        <v>88.5</v>
      </c>
      <c r="F89" s="53">
        <f aca="true" t="shared" si="2" ref="F89:AL89">SUM(F71:F75,F78:F80,F84:F88)</f>
        <v>9591</v>
      </c>
      <c r="G89" s="53">
        <f t="shared" si="2"/>
        <v>9784</v>
      </c>
      <c r="H89" s="53">
        <f t="shared" si="2"/>
        <v>10108</v>
      </c>
      <c r="I89" s="53">
        <f t="shared" si="2"/>
        <v>10730</v>
      </c>
      <c r="J89" s="53">
        <f t="shared" si="2"/>
        <v>11053</v>
      </c>
      <c r="K89" s="53">
        <f t="shared" si="2"/>
        <v>11433</v>
      </c>
      <c r="L89" s="53">
        <f t="shared" si="2"/>
        <v>12066</v>
      </c>
      <c r="M89" s="53">
        <f t="shared" si="2"/>
        <v>11908</v>
      </c>
      <c r="N89" s="53">
        <f t="shared" si="2"/>
        <v>12881</v>
      </c>
      <c r="O89" s="53">
        <f t="shared" si="2"/>
        <v>13160</v>
      </c>
      <c r="P89" s="53">
        <f t="shared" si="2"/>
        <v>14071</v>
      </c>
      <c r="Q89" s="54">
        <f t="shared" si="2"/>
        <v>14071</v>
      </c>
      <c r="R89" s="54">
        <f t="shared" si="2"/>
        <v>14609</v>
      </c>
      <c r="S89" s="54">
        <f t="shared" si="2"/>
        <v>14990</v>
      </c>
      <c r="T89" s="54">
        <f t="shared" si="2"/>
        <v>15797</v>
      </c>
      <c r="U89" s="54">
        <f t="shared" si="2"/>
        <v>17013</v>
      </c>
      <c r="V89" s="54">
        <f t="shared" si="2"/>
        <v>16265</v>
      </c>
      <c r="W89" s="54">
        <f t="shared" si="2"/>
        <v>16472</v>
      </c>
      <c r="X89" s="54">
        <f t="shared" si="2"/>
        <v>17821</v>
      </c>
      <c r="Y89" s="54">
        <f t="shared" si="2"/>
        <v>18357</v>
      </c>
      <c r="Z89" s="54">
        <f t="shared" si="2"/>
        <v>19536</v>
      </c>
      <c r="AA89" s="54">
        <f t="shared" si="2"/>
        <v>20520</v>
      </c>
      <c r="AB89" s="55">
        <f t="shared" si="2"/>
        <v>36736</v>
      </c>
      <c r="AC89" s="55">
        <f t="shared" si="2"/>
        <v>37312</v>
      </c>
      <c r="AD89" s="55">
        <f t="shared" si="2"/>
        <v>36940</v>
      </c>
      <c r="AE89" s="56">
        <f t="shared" si="2"/>
        <v>38767</v>
      </c>
      <c r="AF89" s="55">
        <f t="shared" si="2"/>
        <v>39080</v>
      </c>
      <c r="AG89" s="55">
        <f t="shared" si="2"/>
        <v>42890</v>
      </c>
      <c r="AH89" s="55">
        <f t="shared" si="2"/>
        <v>43160</v>
      </c>
      <c r="AI89" s="55">
        <f t="shared" si="2"/>
        <v>46920</v>
      </c>
      <c r="AJ89" s="55">
        <f t="shared" si="2"/>
        <v>49619</v>
      </c>
      <c r="AK89" s="55">
        <f t="shared" si="2"/>
        <v>47191</v>
      </c>
      <c r="AL89" s="55">
        <f t="shared" si="2"/>
        <v>50623</v>
      </c>
      <c r="AM89" s="60">
        <v>122427</v>
      </c>
      <c r="AN89" s="60">
        <v>129889</v>
      </c>
      <c r="AO89" s="60">
        <v>133915</v>
      </c>
      <c r="AP89" s="60">
        <v>144865</v>
      </c>
      <c r="AQ89" s="60">
        <v>150469</v>
      </c>
      <c r="AR89" s="60">
        <v>156566</v>
      </c>
      <c r="AS89" s="60">
        <v>163271</v>
      </c>
      <c r="AT89" s="60">
        <v>170322</v>
      </c>
      <c r="AU89" s="60">
        <v>188461</v>
      </c>
      <c r="AV89" s="60">
        <v>201453</v>
      </c>
      <c r="AW89" s="61">
        <v>212253</v>
      </c>
      <c r="AX89" s="58">
        <v>212253</v>
      </c>
      <c r="AY89" s="58">
        <v>213983</v>
      </c>
      <c r="AZ89" s="58">
        <v>225240</v>
      </c>
      <c r="BA89" s="58">
        <v>239145</v>
      </c>
      <c r="BB89" s="58">
        <v>257700</v>
      </c>
      <c r="BC89" s="58">
        <v>276132</v>
      </c>
      <c r="BD89" s="58">
        <v>296845</v>
      </c>
    </row>
    <row r="91" spans="1:56" ht="12.75">
      <c r="A91" s="50" t="s">
        <v>257</v>
      </c>
      <c r="C91" s="52" t="s">
        <v>176</v>
      </c>
      <c r="D91" s="52" t="s">
        <v>177</v>
      </c>
      <c r="E91" s="50" t="s">
        <v>178</v>
      </c>
      <c r="F91" s="53" t="s">
        <v>178</v>
      </c>
      <c r="G91" s="53" t="s">
        <v>179</v>
      </c>
      <c r="H91" s="53" t="s">
        <v>180</v>
      </c>
      <c r="I91" s="53" t="s">
        <v>181</v>
      </c>
      <c r="J91" s="53" t="s">
        <v>182</v>
      </c>
      <c r="K91" s="53" t="s">
        <v>183</v>
      </c>
      <c r="L91" s="53" t="s">
        <v>184</v>
      </c>
      <c r="M91" s="53" t="s">
        <v>185</v>
      </c>
      <c r="N91" s="53" t="s">
        <v>186</v>
      </c>
      <c r="O91" s="53" t="s">
        <v>187</v>
      </c>
      <c r="P91" s="53" t="s">
        <v>188</v>
      </c>
      <c r="Q91" s="54" t="s">
        <v>188</v>
      </c>
      <c r="R91" s="54" t="s">
        <v>189</v>
      </c>
      <c r="S91" s="54" t="s">
        <v>190</v>
      </c>
      <c r="T91" s="54" t="s">
        <v>191</v>
      </c>
      <c r="U91" s="54" t="s">
        <v>192</v>
      </c>
      <c r="V91" s="54" t="s">
        <v>193</v>
      </c>
      <c r="W91" s="54" t="s">
        <v>194</v>
      </c>
      <c r="X91" s="54" t="s">
        <v>195</v>
      </c>
      <c r="Y91" s="54" t="s">
        <v>196</v>
      </c>
      <c r="Z91" s="54" t="s">
        <v>197</v>
      </c>
      <c r="AA91" s="54" t="s">
        <v>198</v>
      </c>
      <c r="AB91" s="55" t="s">
        <v>198</v>
      </c>
      <c r="AC91" s="55" t="s">
        <v>199</v>
      </c>
      <c r="AD91" s="55" t="s">
        <v>200</v>
      </c>
      <c r="AE91" s="56" t="s">
        <v>201</v>
      </c>
      <c r="AF91" s="55" t="s">
        <v>202</v>
      </c>
      <c r="AG91" s="55" t="s">
        <v>203</v>
      </c>
      <c r="AH91" s="55" t="s">
        <v>204</v>
      </c>
      <c r="AI91" s="55" t="s">
        <v>205</v>
      </c>
      <c r="AJ91" s="55" t="s">
        <v>206</v>
      </c>
      <c r="AK91" s="55" t="s">
        <v>207</v>
      </c>
      <c r="AL91" s="55" t="s">
        <v>208</v>
      </c>
      <c r="AM91" s="57" t="s">
        <v>208</v>
      </c>
      <c r="AN91" s="57" t="s">
        <v>209</v>
      </c>
      <c r="AO91" s="57" t="s">
        <v>210</v>
      </c>
      <c r="AP91" s="57" t="s">
        <v>211</v>
      </c>
      <c r="AQ91" s="57" t="s">
        <v>212</v>
      </c>
      <c r="AR91" s="57" t="s">
        <v>213</v>
      </c>
      <c r="AS91" s="57" t="s">
        <v>214</v>
      </c>
      <c r="AT91" s="57" t="s">
        <v>215</v>
      </c>
      <c r="AU91" s="57" t="s">
        <v>216</v>
      </c>
      <c r="AV91" s="57" t="s">
        <v>217</v>
      </c>
      <c r="AW91" s="57" t="s">
        <v>218</v>
      </c>
      <c r="AX91" s="58" t="s">
        <v>218</v>
      </c>
      <c r="AY91" s="58" t="s">
        <v>219</v>
      </c>
      <c r="AZ91" s="58" t="s">
        <v>220</v>
      </c>
      <c r="BA91" s="58" t="s">
        <v>221</v>
      </c>
      <c r="BB91" s="58" t="s">
        <v>222</v>
      </c>
      <c r="BC91" s="58" t="s">
        <v>223</v>
      </c>
      <c r="BD91" s="58" t="s">
        <v>224</v>
      </c>
    </row>
    <row r="92" spans="1:49" ht="12.75">
      <c r="A92" s="50" t="s">
        <v>8</v>
      </c>
      <c r="B92" s="51" t="s">
        <v>225</v>
      </c>
      <c r="C92" s="62">
        <f>C71/$E71</f>
        <v>0.9792626728110599</v>
      </c>
      <c r="D92" s="62">
        <f>D71/$E71</f>
        <v>1.0046082949308757</v>
      </c>
      <c r="E92" s="62">
        <f>E71/$E71</f>
        <v>1</v>
      </c>
      <c r="F92" s="62">
        <f aca="true" t="shared" si="3" ref="F92:P92">F71/$P71</f>
        <v>0.7468523181750851</v>
      </c>
      <c r="G92" s="62">
        <f t="shared" si="3"/>
        <v>0.7589986668641683</v>
      </c>
      <c r="H92" s="62">
        <f t="shared" si="3"/>
        <v>0.8004740038512813</v>
      </c>
      <c r="I92" s="62">
        <f t="shared" si="3"/>
        <v>0.8653532809954081</v>
      </c>
      <c r="J92" s="62">
        <f t="shared" si="3"/>
        <v>0.8674270478447638</v>
      </c>
      <c r="K92" s="62">
        <f t="shared" si="3"/>
        <v>0.8659457858095096</v>
      </c>
      <c r="L92" s="62">
        <f t="shared" si="3"/>
        <v>0.9091986372389276</v>
      </c>
      <c r="M92" s="62">
        <f t="shared" si="3"/>
        <v>0.8625388831284254</v>
      </c>
      <c r="N92" s="62">
        <f t="shared" si="3"/>
        <v>0.9589690416234632</v>
      </c>
      <c r="O92" s="62">
        <f t="shared" si="3"/>
        <v>0.9425270330321434</v>
      </c>
      <c r="P92" s="62">
        <f t="shared" si="3"/>
        <v>1</v>
      </c>
      <c r="Q92" s="63">
        <f aca="true" t="shared" si="4" ref="Q92:AA92">Q71/$AA71</f>
        <v>0.8010204081632653</v>
      </c>
      <c r="R92" s="63">
        <f t="shared" si="4"/>
        <v>0.8077835785476981</v>
      </c>
      <c r="S92" s="63">
        <f t="shared" si="4"/>
        <v>0.7877313716184148</v>
      </c>
      <c r="T92" s="63">
        <f t="shared" si="4"/>
        <v>0.8084954912197437</v>
      </c>
      <c r="U92" s="63">
        <f t="shared" si="4"/>
        <v>0.8827717133364974</v>
      </c>
      <c r="V92" s="63">
        <f t="shared" si="4"/>
        <v>0.7566445182724253</v>
      </c>
      <c r="W92" s="63">
        <f t="shared" si="4"/>
        <v>0.7492880873279545</v>
      </c>
      <c r="X92" s="63">
        <f t="shared" si="4"/>
        <v>0.8668723303274798</v>
      </c>
      <c r="Y92" s="63">
        <f t="shared" si="4"/>
        <v>0.8780256288561936</v>
      </c>
      <c r="Z92" s="63">
        <f t="shared" si="4"/>
        <v>0.9348599905078311</v>
      </c>
      <c r="AA92" s="63">
        <f t="shared" si="4"/>
        <v>1</v>
      </c>
      <c r="AB92" s="64">
        <f aca="true" t="shared" si="5" ref="AB92:AL92">AB71/$AL71</f>
        <v>0.8472025853362957</v>
      </c>
      <c r="AC92" s="64">
        <f t="shared" si="5"/>
        <v>0.8412946879418299</v>
      </c>
      <c r="AD92" s="64">
        <f t="shared" si="5"/>
        <v>0.7877701474449607</v>
      </c>
      <c r="AE92" s="64">
        <f t="shared" si="5"/>
        <v>0.8508382145021208</v>
      </c>
      <c r="AF92" s="64">
        <f t="shared" si="5"/>
        <v>0.8312462128862856</v>
      </c>
      <c r="AG92" s="64">
        <f t="shared" si="5"/>
        <v>0.9451625934154716</v>
      </c>
      <c r="AH92" s="64">
        <f t="shared" si="5"/>
        <v>0.8818420521106847</v>
      </c>
      <c r="AI92" s="64">
        <f t="shared" si="5"/>
        <v>0.9922742880226217</v>
      </c>
      <c r="AJ92" s="64">
        <f t="shared" si="5"/>
        <v>1.0209048677034942</v>
      </c>
      <c r="AK92" s="64">
        <f t="shared" si="5"/>
        <v>0.8875984649565745</v>
      </c>
      <c r="AL92" s="64">
        <f t="shared" si="5"/>
        <v>1</v>
      </c>
      <c r="AM92" s="65">
        <f aca="true" t="shared" si="6" ref="AM92:AW92">AM71/$AW71</f>
        <v>0.6962666622944369</v>
      </c>
      <c r="AN92" s="65">
        <f t="shared" si="6"/>
        <v>0.7401911757472414</v>
      </c>
      <c r="AO92" s="65">
        <f t="shared" si="6"/>
        <v>0.7307635552786477</v>
      </c>
      <c r="AP92" s="65">
        <f t="shared" si="6"/>
        <v>0.8157433063894673</v>
      </c>
      <c r="AQ92" s="65">
        <f t="shared" si="6"/>
        <v>0.8149071174435573</v>
      </c>
      <c r="AR92" s="65">
        <f t="shared" si="6"/>
        <v>0.8174156842812874</v>
      </c>
      <c r="AS92" s="65">
        <f t="shared" si="6"/>
        <v>0.8033152432326081</v>
      </c>
      <c r="AT92" s="65">
        <f t="shared" si="6"/>
        <v>0.8076273548556344</v>
      </c>
      <c r="AU92" s="65">
        <f t="shared" si="6"/>
        <v>0.9499762260005574</v>
      </c>
      <c r="AV92" s="65">
        <f t="shared" si="6"/>
        <v>0.9602728271384302</v>
      </c>
      <c r="AW92" s="65">
        <f t="shared" si="6"/>
        <v>1</v>
      </c>
    </row>
    <row r="93" spans="1:49" ht="12.75">
      <c r="A93" s="50" t="s">
        <v>226</v>
      </c>
      <c r="B93" s="51" t="s">
        <v>227</v>
      </c>
      <c r="C93" s="62"/>
      <c r="D93" s="62"/>
      <c r="E93" s="62"/>
      <c r="F93" s="62">
        <f aca="true" t="shared" si="7" ref="F93:P93">F72/$P72</f>
        <v>0.7954545454545454</v>
      </c>
      <c r="G93" s="62">
        <f t="shared" si="7"/>
        <v>0.7897727272727273</v>
      </c>
      <c r="H93" s="62">
        <f t="shared" si="7"/>
        <v>0.7045454545454546</v>
      </c>
      <c r="I93" s="62">
        <f t="shared" si="7"/>
        <v>0.6704545454545454</v>
      </c>
      <c r="J93" s="62">
        <f t="shared" si="7"/>
        <v>0.7329545454545454</v>
      </c>
      <c r="K93" s="62">
        <f t="shared" si="7"/>
        <v>0.8181818181818182</v>
      </c>
      <c r="L93" s="62">
        <f t="shared" si="7"/>
        <v>0.8295454545454546</v>
      </c>
      <c r="M93" s="62">
        <f t="shared" si="7"/>
        <v>0.875</v>
      </c>
      <c r="N93" s="62">
        <f t="shared" si="7"/>
        <v>0.8920454545454546</v>
      </c>
      <c r="O93" s="62">
        <f t="shared" si="7"/>
        <v>0.9829545454545454</v>
      </c>
      <c r="P93" s="62">
        <f t="shared" si="7"/>
        <v>1</v>
      </c>
      <c r="Q93" s="63">
        <f aca="true" t="shared" si="8" ref="Q93:AA93">Q72/$AA72</f>
        <v>0.6446886446886447</v>
      </c>
      <c r="R93" s="63">
        <f t="shared" si="8"/>
        <v>0.6813186813186813</v>
      </c>
      <c r="S93" s="63">
        <f t="shared" si="8"/>
        <v>0.6923076923076923</v>
      </c>
      <c r="T93" s="63">
        <f t="shared" si="8"/>
        <v>0.7582417582417582</v>
      </c>
      <c r="U93" s="63">
        <f t="shared" si="8"/>
        <v>0.7472527472527473</v>
      </c>
      <c r="V93" s="63">
        <f t="shared" si="8"/>
        <v>0.8901098901098901</v>
      </c>
      <c r="W93" s="63">
        <f t="shared" si="8"/>
        <v>0.9523809523809523</v>
      </c>
      <c r="X93" s="63">
        <f t="shared" si="8"/>
        <v>0.9377289377289377</v>
      </c>
      <c r="Y93" s="63">
        <f t="shared" si="8"/>
        <v>0.9267399267399268</v>
      </c>
      <c r="Z93" s="63">
        <f t="shared" si="8"/>
        <v>0.9304029304029304</v>
      </c>
      <c r="AA93" s="63">
        <f t="shared" si="8"/>
        <v>1</v>
      </c>
      <c r="AB93" s="64">
        <f aca="true" t="shared" si="9" ref="AB93:AL93">AB72/$AL72</f>
        <v>1.2376543209876543</v>
      </c>
      <c r="AC93" s="64">
        <f t="shared" si="9"/>
        <v>1.2901234567901234</v>
      </c>
      <c r="AD93" s="64">
        <f t="shared" si="9"/>
        <v>1.2808641975308641</v>
      </c>
      <c r="AE93" s="64">
        <f t="shared" si="9"/>
        <v>1.2438271604938271</v>
      </c>
      <c r="AF93" s="64">
        <f t="shared" si="9"/>
        <v>1.2685185185185186</v>
      </c>
      <c r="AG93" s="64">
        <f t="shared" si="9"/>
        <v>1.3024691358024691</v>
      </c>
      <c r="AH93" s="64">
        <f t="shared" si="9"/>
        <v>1.2592592592592593</v>
      </c>
      <c r="AI93" s="64">
        <f t="shared" si="9"/>
        <v>1.1141975308641976</v>
      </c>
      <c r="AJ93" s="64">
        <f t="shared" si="9"/>
        <v>1.1759259259259258</v>
      </c>
      <c r="AK93" s="64">
        <f t="shared" si="9"/>
        <v>1.0709876543209877</v>
      </c>
      <c r="AL93" s="64">
        <f t="shared" si="9"/>
        <v>1</v>
      </c>
      <c r="AM93" s="65">
        <f aca="true" t="shared" si="10" ref="AM93:AW93">AM72/$AW72</f>
        <v>1.0505636070853461</v>
      </c>
      <c r="AN93" s="65">
        <f t="shared" si="10"/>
        <v>1.07085346215781</v>
      </c>
      <c r="AO93" s="65">
        <f t="shared" si="10"/>
        <v>1.0618357487922705</v>
      </c>
      <c r="AP93" s="65">
        <f t="shared" si="10"/>
        <v>1.0302737520128824</v>
      </c>
      <c r="AQ93" s="65">
        <f t="shared" si="10"/>
        <v>1.0241545893719808</v>
      </c>
      <c r="AR93" s="65">
        <f t="shared" si="10"/>
        <v>1.0244766505636071</v>
      </c>
      <c r="AS93" s="65">
        <f t="shared" si="10"/>
        <v>0.9951690821256038</v>
      </c>
      <c r="AT93" s="65">
        <f t="shared" si="10"/>
        <v>0.9616747181964573</v>
      </c>
      <c r="AU93" s="65">
        <f t="shared" si="10"/>
        <v>0.9468599033816425</v>
      </c>
      <c r="AV93" s="65">
        <f t="shared" si="10"/>
        <v>1.0289855072463767</v>
      </c>
      <c r="AW93" s="65">
        <f t="shared" si="10"/>
        <v>1</v>
      </c>
    </row>
    <row r="94" spans="1:49" ht="12.75">
      <c r="A94" s="50" t="s">
        <v>15</v>
      </c>
      <c r="B94" s="51" t="s">
        <v>228</v>
      </c>
      <c r="C94" s="62"/>
      <c r="D94" s="62"/>
      <c r="E94" s="62"/>
      <c r="F94" s="62">
        <f aca="true" t="shared" si="11" ref="F94:P94">F73/$P73</f>
        <v>0.5853658536585366</v>
      </c>
      <c r="G94" s="62">
        <f t="shared" si="11"/>
        <v>0.6219512195121951</v>
      </c>
      <c r="H94" s="62">
        <f t="shared" si="11"/>
        <v>0.6585365853658537</v>
      </c>
      <c r="I94" s="62">
        <f t="shared" si="11"/>
        <v>0.6707317073170732</v>
      </c>
      <c r="J94" s="62">
        <f t="shared" si="11"/>
        <v>0.7195121951219512</v>
      </c>
      <c r="K94" s="62">
        <f t="shared" si="11"/>
        <v>0.7804878048780488</v>
      </c>
      <c r="L94" s="62">
        <f t="shared" si="11"/>
        <v>0.8658536585365854</v>
      </c>
      <c r="M94" s="62">
        <f t="shared" si="11"/>
        <v>0.8902439024390244</v>
      </c>
      <c r="N94" s="62">
        <f t="shared" si="11"/>
        <v>0.926829268292683</v>
      </c>
      <c r="O94" s="62">
        <f t="shared" si="11"/>
        <v>0.9390243902439024</v>
      </c>
      <c r="P94" s="62">
        <f t="shared" si="11"/>
        <v>1</v>
      </c>
      <c r="Q94" s="63">
        <f aca="true" t="shared" si="12" ref="Q94:AA94">Q73/$AA73</f>
        <v>0.7192982456140351</v>
      </c>
      <c r="R94" s="63">
        <f t="shared" si="12"/>
        <v>0.7368421052631579</v>
      </c>
      <c r="S94" s="63">
        <f t="shared" si="12"/>
        <v>0.7017543859649122</v>
      </c>
      <c r="T94" s="63">
        <f t="shared" si="12"/>
        <v>0.7631578947368421</v>
      </c>
      <c r="U94" s="63">
        <f t="shared" si="12"/>
        <v>0.8421052631578947</v>
      </c>
      <c r="V94" s="63">
        <f t="shared" si="12"/>
        <v>0.8421052631578947</v>
      </c>
      <c r="W94" s="63">
        <f t="shared" si="12"/>
        <v>0.8771929824561403</v>
      </c>
      <c r="X94" s="63">
        <f t="shared" si="12"/>
        <v>0.9122807017543859</v>
      </c>
      <c r="Y94" s="63">
        <f t="shared" si="12"/>
        <v>0.9649122807017544</v>
      </c>
      <c r="Z94" s="63">
        <f t="shared" si="12"/>
        <v>0.9912280701754386</v>
      </c>
      <c r="AA94" s="63">
        <f t="shared" si="12"/>
        <v>1</v>
      </c>
      <c r="AB94" s="64">
        <f aca="true" t="shared" si="13" ref="AB94:AL94">AB73/$AL73</f>
        <v>0.7608695652173914</v>
      </c>
      <c r="AC94" s="64">
        <f t="shared" si="13"/>
        <v>0.8074534161490683</v>
      </c>
      <c r="AD94" s="64">
        <f t="shared" si="13"/>
        <v>0.8322981366459627</v>
      </c>
      <c r="AE94" s="64">
        <f t="shared" si="13"/>
        <v>0.8540372670807453</v>
      </c>
      <c r="AF94" s="64">
        <f t="shared" si="13"/>
        <v>0.9192546583850931</v>
      </c>
      <c r="AG94" s="64">
        <f t="shared" si="13"/>
        <v>0.9751552795031055</v>
      </c>
      <c r="AH94" s="64">
        <f t="shared" si="13"/>
        <v>0.9440993788819876</v>
      </c>
      <c r="AI94" s="64">
        <f t="shared" si="13"/>
        <v>0.9440993788819876</v>
      </c>
      <c r="AJ94" s="64">
        <f t="shared" si="13"/>
        <v>0.9906832298136646</v>
      </c>
      <c r="AK94" s="64">
        <f t="shared" si="13"/>
        <v>0.9813664596273292</v>
      </c>
      <c r="AL94" s="64">
        <f t="shared" si="13"/>
        <v>1</v>
      </c>
      <c r="AM94" s="65">
        <f aca="true" t="shared" si="14" ref="AM94:AW94">AM73/$AW73</f>
        <v>0.5915221579961464</v>
      </c>
      <c r="AN94" s="65">
        <f t="shared" si="14"/>
        <v>0.6011560693641619</v>
      </c>
      <c r="AO94" s="65">
        <f t="shared" si="14"/>
        <v>0.6011560693641619</v>
      </c>
      <c r="AP94" s="65">
        <f t="shared" si="14"/>
        <v>0.7244701348747592</v>
      </c>
      <c r="AQ94" s="65">
        <f t="shared" si="14"/>
        <v>0.7803468208092486</v>
      </c>
      <c r="AR94" s="65">
        <f t="shared" si="14"/>
        <v>0.7591522157996147</v>
      </c>
      <c r="AS94" s="65">
        <f t="shared" si="14"/>
        <v>0.7681438664097624</v>
      </c>
      <c r="AT94" s="65">
        <f t="shared" si="14"/>
        <v>0.7931920359666025</v>
      </c>
      <c r="AU94" s="65">
        <f t="shared" si="14"/>
        <v>0.8567758509955041</v>
      </c>
      <c r="AV94" s="65">
        <f t="shared" si="14"/>
        <v>0.9633911368015414</v>
      </c>
      <c r="AW94" s="65">
        <f t="shared" si="14"/>
        <v>1</v>
      </c>
    </row>
    <row r="95" spans="1:49" ht="12.75">
      <c r="A95" s="50" t="s">
        <v>229</v>
      </c>
      <c r="B95" s="51" t="s">
        <v>230</v>
      </c>
      <c r="C95" s="62"/>
      <c r="D95" s="62"/>
      <c r="E95" s="62"/>
      <c r="F95" s="62">
        <f aca="true" t="shared" si="15" ref="F95:P95">F74/$P74</f>
        <v>0.5555555555555556</v>
      </c>
      <c r="G95" s="62">
        <f t="shared" si="15"/>
        <v>0.6319444444444444</v>
      </c>
      <c r="H95" s="62">
        <f t="shared" si="15"/>
        <v>0.6527777777777778</v>
      </c>
      <c r="I95" s="62">
        <f t="shared" si="15"/>
        <v>0.6597222222222222</v>
      </c>
      <c r="J95" s="62">
        <f t="shared" si="15"/>
        <v>0.6875</v>
      </c>
      <c r="K95" s="62">
        <f t="shared" si="15"/>
        <v>0.7013888888888888</v>
      </c>
      <c r="L95" s="62">
        <f t="shared" si="15"/>
        <v>0.7430555555555556</v>
      </c>
      <c r="M95" s="62">
        <f t="shared" si="15"/>
        <v>0.7986111111111112</v>
      </c>
      <c r="N95" s="62">
        <f t="shared" si="15"/>
        <v>0.8194444444444444</v>
      </c>
      <c r="O95" s="62">
        <f t="shared" si="15"/>
        <v>0.8680555555555556</v>
      </c>
      <c r="P95" s="62">
        <f t="shared" si="15"/>
        <v>1</v>
      </c>
      <c r="Q95" s="63">
        <f aca="true" t="shared" si="16" ref="Q95:AA95">Q74/$AA74</f>
        <v>0.6260869565217392</v>
      </c>
      <c r="R95" s="63">
        <f t="shared" si="16"/>
        <v>0.6608695652173913</v>
      </c>
      <c r="S95" s="63">
        <f t="shared" si="16"/>
        <v>0.7521739130434782</v>
      </c>
      <c r="T95" s="63">
        <f t="shared" si="16"/>
        <v>0.7695652173913043</v>
      </c>
      <c r="U95" s="63">
        <f t="shared" si="16"/>
        <v>0.782608695652174</v>
      </c>
      <c r="V95" s="63">
        <f t="shared" si="16"/>
        <v>0.8869565217391304</v>
      </c>
      <c r="W95" s="63">
        <f t="shared" si="16"/>
        <v>0.9130434782608695</v>
      </c>
      <c r="X95" s="63">
        <f t="shared" si="16"/>
        <v>0.9434782608695652</v>
      </c>
      <c r="Y95" s="63">
        <f t="shared" si="16"/>
        <v>0.9652173913043478</v>
      </c>
      <c r="Z95" s="63">
        <f t="shared" si="16"/>
        <v>1.008695652173913</v>
      </c>
      <c r="AA95" s="63">
        <f t="shared" si="16"/>
        <v>1</v>
      </c>
      <c r="AB95" s="64">
        <f aca="true" t="shared" si="17" ref="AB95:AL95">AB74/$AL74</f>
        <v>0.6690265486725664</v>
      </c>
      <c r="AC95" s="64">
        <f t="shared" si="17"/>
        <v>0.6814159292035398</v>
      </c>
      <c r="AD95" s="64">
        <f t="shared" si="17"/>
        <v>0.7185840707964601</v>
      </c>
      <c r="AE95" s="64">
        <f t="shared" si="17"/>
        <v>0.7292035398230089</v>
      </c>
      <c r="AF95" s="64">
        <f t="shared" si="17"/>
        <v>0.7610619469026548</v>
      </c>
      <c r="AG95" s="64">
        <f t="shared" si="17"/>
        <v>0.8495575221238938</v>
      </c>
      <c r="AH95" s="64">
        <f t="shared" si="17"/>
        <v>0.8814159292035398</v>
      </c>
      <c r="AI95" s="64">
        <f t="shared" si="17"/>
        <v>0.9061946902654867</v>
      </c>
      <c r="AJ95" s="64">
        <f t="shared" si="17"/>
        <v>0.9256637168141593</v>
      </c>
      <c r="AK95" s="64">
        <f t="shared" si="17"/>
        <v>0.9327433628318584</v>
      </c>
      <c r="AL95" s="64">
        <f t="shared" si="17"/>
        <v>1</v>
      </c>
      <c r="AM95" s="65">
        <f aca="true" t="shared" si="18" ref="AM95:AW95">AM74/$AW74</f>
        <v>0.4485381507012123</v>
      </c>
      <c r="AN95" s="65">
        <f t="shared" si="18"/>
        <v>0.5089137152365105</v>
      </c>
      <c r="AO95" s="65">
        <f t="shared" si="18"/>
        <v>0.56738768718802</v>
      </c>
      <c r="AP95" s="65">
        <f t="shared" si="18"/>
        <v>0.5826004278583313</v>
      </c>
      <c r="AQ95" s="65">
        <f t="shared" si="18"/>
        <v>0.5909198954124079</v>
      </c>
      <c r="AR95" s="65">
        <f t="shared" si="18"/>
        <v>0.6234846684097932</v>
      </c>
      <c r="AS95" s="65">
        <f t="shared" si="18"/>
        <v>0.7078678393154266</v>
      </c>
      <c r="AT95" s="65">
        <f t="shared" si="18"/>
        <v>0.7321131447587355</v>
      </c>
      <c r="AU95" s="65">
        <f t="shared" si="18"/>
        <v>0.8419301164725458</v>
      </c>
      <c r="AV95" s="65">
        <f t="shared" si="18"/>
        <v>0.9034941763727121</v>
      </c>
      <c r="AW95" s="65">
        <f t="shared" si="18"/>
        <v>1</v>
      </c>
    </row>
    <row r="96" spans="1:49" ht="12.75">
      <c r="A96" s="50" t="s">
        <v>24</v>
      </c>
      <c r="B96" s="51" t="s">
        <v>231</v>
      </c>
      <c r="C96" s="62">
        <f>C75/$E75</f>
        <v>1</v>
      </c>
      <c r="D96" s="62">
        <f>D75/$E75</f>
        <v>0.9864864864864864</v>
      </c>
      <c r="E96" s="62">
        <f>E75/$E75</f>
        <v>1</v>
      </c>
      <c r="F96" s="62">
        <f aca="true" t="shared" si="19" ref="F96:P96">F75/$P75</f>
        <v>0.5576730190571715</v>
      </c>
      <c r="G96" s="62">
        <f t="shared" si="19"/>
        <v>0.5737211634904714</v>
      </c>
      <c r="H96" s="62">
        <f t="shared" si="19"/>
        <v>0.5897693079237714</v>
      </c>
      <c r="I96" s="62">
        <f t="shared" si="19"/>
        <v>0.6313941825476429</v>
      </c>
      <c r="J96" s="62">
        <f t="shared" si="19"/>
        <v>0.6805416248746239</v>
      </c>
      <c r="K96" s="62">
        <f t="shared" si="19"/>
        <v>0.7362086258776329</v>
      </c>
      <c r="L96" s="62">
        <f t="shared" si="19"/>
        <v>0.7948846539618857</v>
      </c>
      <c r="M96" s="62">
        <f t="shared" si="19"/>
        <v>0.8244734202607823</v>
      </c>
      <c r="N96" s="62">
        <f t="shared" si="19"/>
        <v>0.8600802407221665</v>
      </c>
      <c r="O96" s="62">
        <f t="shared" si="19"/>
        <v>0.9192577733199598</v>
      </c>
      <c r="P96" s="62">
        <f t="shared" si="19"/>
        <v>1</v>
      </c>
      <c r="Q96" s="63">
        <f aca="true" t="shared" si="20" ref="Q96:AA96">Q75/$AA75</f>
        <v>0.5857814336075206</v>
      </c>
      <c r="R96" s="63">
        <f t="shared" si="20"/>
        <v>0.6418918918918919</v>
      </c>
      <c r="S96" s="63">
        <f t="shared" si="20"/>
        <v>0.7050528789659224</v>
      </c>
      <c r="T96" s="63">
        <f t="shared" si="20"/>
        <v>0.7629259694477086</v>
      </c>
      <c r="U96" s="63">
        <f t="shared" si="20"/>
        <v>0.8231492361927144</v>
      </c>
      <c r="V96" s="63">
        <f t="shared" si="20"/>
        <v>0.8334312573443008</v>
      </c>
      <c r="W96" s="63">
        <f t="shared" si="20"/>
        <v>0.8222679200940071</v>
      </c>
      <c r="X96" s="63">
        <f t="shared" si="20"/>
        <v>0.8369565217391305</v>
      </c>
      <c r="Y96" s="63">
        <f t="shared" si="20"/>
        <v>0.8727967097532315</v>
      </c>
      <c r="Z96" s="63">
        <f t="shared" si="20"/>
        <v>0.9662162162162162</v>
      </c>
      <c r="AA96" s="63">
        <f t="shared" si="20"/>
        <v>1</v>
      </c>
      <c r="AB96" s="64">
        <f aca="true" t="shared" si="21" ref="AB96:AL96">AB75/$AL75</f>
        <v>0.6771684169583819</v>
      </c>
      <c r="AC96" s="64">
        <f t="shared" si="21"/>
        <v>0.6958381952547646</v>
      </c>
      <c r="AD96" s="64">
        <f t="shared" si="21"/>
        <v>0.724750421366524</v>
      </c>
      <c r="AE96" s="64">
        <f t="shared" si="21"/>
        <v>0.759885906910411</v>
      </c>
      <c r="AF96" s="64">
        <f t="shared" si="21"/>
        <v>0.7777777777777778</v>
      </c>
      <c r="AG96" s="64">
        <f t="shared" si="21"/>
        <v>0.7945027875016206</v>
      </c>
      <c r="AH96" s="64">
        <f t="shared" si="21"/>
        <v>0.8645144561130559</v>
      </c>
      <c r="AI96" s="64">
        <f t="shared" si="21"/>
        <v>0.920523791002204</v>
      </c>
      <c r="AJ96" s="64">
        <f t="shared" si="21"/>
        <v>1.0200959419162452</v>
      </c>
      <c r="AK96" s="64">
        <f t="shared" si="21"/>
        <v>1.0025930247633865</v>
      </c>
      <c r="AL96" s="64">
        <f t="shared" si="21"/>
        <v>1</v>
      </c>
      <c r="AM96" s="65">
        <f aca="true" t="shared" si="22" ref="AM96:AW96">AM75/$AW75</f>
        <v>0.482446559525667</v>
      </c>
      <c r="AN96" s="65">
        <f t="shared" si="22"/>
        <v>0.5211867240264806</v>
      </c>
      <c r="AO96" s="65">
        <f t="shared" si="22"/>
        <v>0.555201390901188</v>
      </c>
      <c r="AP96" s="65">
        <f t="shared" si="22"/>
        <v>0.610235606178811</v>
      </c>
      <c r="AQ96" s="65">
        <f t="shared" si="22"/>
        <v>0.649822793839021</v>
      </c>
      <c r="AR96" s="65">
        <f t="shared" si="22"/>
        <v>0.6758353208657468</v>
      </c>
      <c r="AS96" s="65">
        <f t="shared" si="22"/>
        <v>0.7232017475425183</v>
      </c>
      <c r="AT96" s="65">
        <f t="shared" si="22"/>
        <v>0.7760961148385084</v>
      </c>
      <c r="AU96" s="65">
        <f t="shared" si="22"/>
        <v>0.8440139981722132</v>
      </c>
      <c r="AV96" s="65">
        <f t="shared" si="22"/>
        <v>0.942536165659898</v>
      </c>
      <c r="AW96" s="65">
        <f t="shared" si="22"/>
        <v>1</v>
      </c>
    </row>
    <row r="97" spans="1:49" ht="12.75">
      <c r="A97" s="50" t="s">
        <v>232</v>
      </c>
      <c r="B97" s="51" t="s">
        <v>233</v>
      </c>
      <c r="C97" s="62"/>
      <c r="D97" s="62"/>
      <c r="E97" s="62"/>
      <c r="F97" s="62">
        <f aca="true" t="shared" si="23" ref="F97:P97">F76/$P76</f>
        <v>0.5138772077375946</v>
      </c>
      <c r="G97" s="62">
        <f t="shared" si="23"/>
        <v>0.5273338940285954</v>
      </c>
      <c r="H97" s="62">
        <f t="shared" si="23"/>
        <v>0.5298570227081582</v>
      </c>
      <c r="I97" s="62">
        <f t="shared" si="23"/>
        <v>0.5550883095037847</v>
      </c>
      <c r="J97" s="62">
        <f t="shared" si="23"/>
        <v>0.6181665264928511</v>
      </c>
      <c r="K97" s="62">
        <f t="shared" si="23"/>
        <v>0.6921783010933558</v>
      </c>
      <c r="L97" s="62">
        <f t="shared" si="23"/>
        <v>0.7678721614802355</v>
      </c>
      <c r="M97" s="62">
        <f t="shared" si="23"/>
        <v>0.8015138772077376</v>
      </c>
      <c r="N97" s="62">
        <f t="shared" si="23"/>
        <v>0.8191757779646762</v>
      </c>
      <c r="O97" s="62">
        <f t="shared" si="23"/>
        <v>0.894869638351556</v>
      </c>
      <c r="P97" s="62">
        <f t="shared" si="23"/>
        <v>1</v>
      </c>
      <c r="Q97" s="63">
        <f aca="true" t="shared" si="24" ref="Q97:AA97">Q76/$AA76</f>
        <v>0.5341419586702606</v>
      </c>
      <c r="R97" s="63">
        <f t="shared" si="24"/>
        <v>0.5934411500449236</v>
      </c>
      <c r="S97" s="63">
        <f t="shared" si="24"/>
        <v>0.6711590296495957</v>
      </c>
      <c r="T97" s="63">
        <f t="shared" si="24"/>
        <v>0.7327044025157232</v>
      </c>
      <c r="U97" s="63">
        <f t="shared" si="24"/>
        <v>0.8009883198562444</v>
      </c>
      <c r="V97" s="63">
        <f t="shared" si="24"/>
        <v>0.8265947888589398</v>
      </c>
      <c r="W97" s="63">
        <f t="shared" si="24"/>
        <v>0.8014375561545373</v>
      </c>
      <c r="X97" s="63">
        <f t="shared" si="24"/>
        <v>0.7991913746630728</v>
      </c>
      <c r="Y97" s="63">
        <f t="shared" si="24"/>
        <v>0.8369272237196765</v>
      </c>
      <c r="Z97" s="63">
        <f t="shared" si="24"/>
        <v>0.9627133872416891</v>
      </c>
      <c r="AA97" s="63">
        <f t="shared" si="24"/>
        <v>1</v>
      </c>
      <c r="AB97" s="64">
        <f aca="true" t="shared" si="25" ref="AB97:AL97">AB76/$AL76</f>
        <v>0.6820184221065279</v>
      </c>
      <c r="AC97" s="64">
        <f t="shared" si="25"/>
        <v>0.6938325991189427</v>
      </c>
      <c r="AD97" s="64">
        <f t="shared" si="25"/>
        <v>0.7222667200640769</v>
      </c>
      <c r="AE97" s="64">
        <f t="shared" si="25"/>
        <v>0.7619142971565879</v>
      </c>
      <c r="AF97" s="64">
        <f t="shared" si="25"/>
        <v>0.7667200640768923</v>
      </c>
      <c r="AG97" s="64">
        <f t="shared" si="25"/>
        <v>0.775330396475771</v>
      </c>
      <c r="AH97" s="64">
        <f t="shared" si="25"/>
        <v>0.8678414096916299</v>
      </c>
      <c r="AI97" s="64">
        <f t="shared" si="25"/>
        <v>0.921505806968362</v>
      </c>
      <c r="AJ97" s="64">
        <f t="shared" si="25"/>
        <v>1.02763315979175</v>
      </c>
      <c r="AK97" s="64">
        <f t="shared" si="25"/>
        <v>1.0094112935522628</v>
      </c>
      <c r="AL97" s="64">
        <f t="shared" si="25"/>
        <v>1</v>
      </c>
      <c r="AM97" s="65">
        <f aca="true" t="shared" si="26" ref="AM97:AW97">AM76/$AW76</f>
        <v>0.4440467151173301</v>
      </c>
      <c r="AN97" s="65">
        <f t="shared" si="26"/>
        <v>0.47828759446071517</v>
      </c>
      <c r="AO97" s="65">
        <f t="shared" si="26"/>
        <v>0.5243157247713056</v>
      </c>
      <c r="AP97" s="65">
        <f t="shared" si="26"/>
        <v>0.6012582709621433</v>
      </c>
      <c r="AQ97" s="65">
        <f t="shared" si="26"/>
        <v>0.6519506815634378</v>
      </c>
      <c r="AR97" s="65">
        <f t="shared" si="26"/>
        <v>0.6672090248400043</v>
      </c>
      <c r="AS97" s="65">
        <f t="shared" si="26"/>
        <v>0.7058249267816465</v>
      </c>
      <c r="AT97" s="65">
        <f t="shared" si="26"/>
        <v>0.7557580359402682</v>
      </c>
      <c r="AU97" s="65">
        <f t="shared" si="26"/>
        <v>0.8361716744404671</v>
      </c>
      <c r="AV97" s="65">
        <f t="shared" si="26"/>
        <v>0.952236323534729</v>
      </c>
      <c r="AW97" s="65">
        <f t="shared" si="26"/>
        <v>1</v>
      </c>
    </row>
    <row r="98" spans="1:49" ht="12.75">
      <c r="A98" s="50" t="s">
        <v>234</v>
      </c>
      <c r="B98" s="51" t="s">
        <v>235</v>
      </c>
      <c r="C98" s="62"/>
      <c r="D98" s="62"/>
      <c r="E98" s="62"/>
      <c r="F98" s="62">
        <f aca="true" t="shared" si="27" ref="F98:P98">F77/$P77</f>
        <v>0.622360248447205</v>
      </c>
      <c r="G98" s="62">
        <f t="shared" si="27"/>
        <v>0.6422360248447205</v>
      </c>
      <c r="H98" s="62">
        <f t="shared" si="27"/>
        <v>0.6782608695652174</v>
      </c>
      <c r="I98" s="62">
        <f t="shared" si="27"/>
        <v>0.7440993788819876</v>
      </c>
      <c r="J98" s="62">
        <f t="shared" si="27"/>
        <v>0.7726708074534161</v>
      </c>
      <c r="K98" s="62">
        <f t="shared" si="27"/>
        <v>0.8012422360248447</v>
      </c>
      <c r="L98" s="62">
        <f t="shared" si="27"/>
        <v>0.8347826086956521</v>
      </c>
      <c r="M98" s="62">
        <f t="shared" si="27"/>
        <v>0.8583850931677018</v>
      </c>
      <c r="N98" s="62">
        <f t="shared" si="27"/>
        <v>0.9204968944099379</v>
      </c>
      <c r="O98" s="62">
        <f t="shared" si="27"/>
        <v>0.9552795031055901</v>
      </c>
      <c r="P98" s="62">
        <f t="shared" si="27"/>
        <v>1</v>
      </c>
      <c r="Q98" s="63">
        <f aca="true" t="shared" si="28" ref="Q98:AA98">Q77/$AA77</f>
        <v>0.6833616298811545</v>
      </c>
      <c r="R98" s="63">
        <f t="shared" si="28"/>
        <v>0.733446519524618</v>
      </c>
      <c r="S98" s="63">
        <f t="shared" si="28"/>
        <v>0.769100169779287</v>
      </c>
      <c r="T98" s="63">
        <f t="shared" si="28"/>
        <v>0.8200339558573854</v>
      </c>
      <c r="U98" s="63">
        <f t="shared" si="28"/>
        <v>0.865025466893039</v>
      </c>
      <c r="V98" s="63">
        <f t="shared" si="28"/>
        <v>0.8463497453310697</v>
      </c>
      <c r="W98" s="63">
        <f t="shared" si="28"/>
        <v>0.8616298811544991</v>
      </c>
      <c r="X98" s="63">
        <f t="shared" si="28"/>
        <v>0.9083191850594228</v>
      </c>
      <c r="Y98" s="63">
        <f t="shared" si="28"/>
        <v>0.9405772495755518</v>
      </c>
      <c r="Z98" s="63">
        <f t="shared" si="28"/>
        <v>0.9728353140916808</v>
      </c>
      <c r="AA98" s="63">
        <f t="shared" si="28"/>
        <v>1</v>
      </c>
      <c r="AB98" s="64">
        <f aca="true" t="shared" si="29" ref="AB98:AL98">AB77/$AL77</f>
        <v>0.6682603898492092</v>
      </c>
      <c r="AC98" s="64">
        <f t="shared" si="29"/>
        <v>0.6995218830452372</v>
      </c>
      <c r="AD98" s="64">
        <f t="shared" si="29"/>
        <v>0.7293122471496873</v>
      </c>
      <c r="AE98" s="64">
        <f t="shared" si="29"/>
        <v>0.756160353070982</v>
      </c>
      <c r="AF98" s="64">
        <f t="shared" si="29"/>
        <v>0.7980875321809489</v>
      </c>
      <c r="AG98" s="64">
        <f t="shared" si="29"/>
        <v>0.8297168076498713</v>
      </c>
      <c r="AH98" s="64">
        <f t="shared" si="29"/>
        <v>0.858403824935638</v>
      </c>
      <c r="AI98" s="64">
        <f t="shared" si="29"/>
        <v>0.9187201176903274</v>
      </c>
      <c r="AJ98" s="64">
        <f t="shared" si="29"/>
        <v>1.0062522986392055</v>
      </c>
      <c r="AK98" s="64">
        <f t="shared" si="29"/>
        <v>0.9900698786318499</v>
      </c>
      <c r="AL98" s="64">
        <f t="shared" si="29"/>
        <v>1</v>
      </c>
      <c r="AM98" s="65">
        <f aca="true" t="shared" si="30" ref="AM98:AW98">AM77/$AW77</f>
        <v>0.5441706381494827</v>
      </c>
      <c r="AN98" s="65">
        <f t="shared" si="30"/>
        <v>0.5901429733813786</v>
      </c>
      <c r="AO98" s="65">
        <f t="shared" si="30"/>
        <v>0.6048471463442985</v>
      </c>
      <c r="AP98" s="65">
        <f t="shared" si="30"/>
        <v>0.6246658142508428</v>
      </c>
      <c r="AQ98" s="65">
        <f t="shared" si="30"/>
        <v>0.6464024177612461</v>
      </c>
      <c r="AR98" s="65">
        <f t="shared" si="30"/>
        <v>0.6897012669998838</v>
      </c>
      <c r="AS98" s="65">
        <f t="shared" si="30"/>
        <v>0.7511333255840986</v>
      </c>
      <c r="AT98" s="65">
        <f t="shared" si="30"/>
        <v>0.8087876322213181</v>
      </c>
      <c r="AU98" s="65">
        <f t="shared" si="30"/>
        <v>0.8566197837963501</v>
      </c>
      <c r="AV98" s="65">
        <f t="shared" si="30"/>
        <v>0.9269440892711844</v>
      </c>
      <c r="AW98" s="65">
        <f t="shared" si="30"/>
        <v>1</v>
      </c>
    </row>
    <row r="99" spans="1:49" ht="12.75">
      <c r="A99" s="50" t="s">
        <v>31</v>
      </c>
      <c r="B99" s="51" t="s">
        <v>236</v>
      </c>
      <c r="C99" s="62"/>
      <c r="D99" s="62"/>
      <c r="E99" s="62"/>
      <c r="F99" s="62">
        <f aca="true" t="shared" si="31" ref="F99:P99">F78/$P78</f>
        <v>0.6489859594383776</v>
      </c>
      <c r="G99" s="62">
        <f t="shared" si="31"/>
        <v>0.5787831513260531</v>
      </c>
      <c r="H99" s="62">
        <f t="shared" si="31"/>
        <v>0.5366614664586583</v>
      </c>
      <c r="I99" s="62">
        <f t="shared" si="31"/>
        <v>0.5538221528861155</v>
      </c>
      <c r="J99" s="62">
        <f t="shared" si="31"/>
        <v>0.6224648985959438</v>
      </c>
      <c r="K99" s="62">
        <f t="shared" si="31"/>
        <v>0.7394695787831513</v>
      </c>
      <c r="L99" s="62">
        <f t="shared" si="31"/>
        <v>0.8252730109204368</v>
      </c>
      <c r="M99" s="62">
        <f t="shared" si="31"/>
        <v>0.7238689547581904</v>
      </c>
      <c r="N99" s="62">
        <f t="shared" si="31"/>
        <v>0.8096723868954758</v>
      </c>
      <c r="O99" s="62">
        <f t="shared" si="31"/>
        <v>0.8642745709828393</v>
      </c>
      <c r="P99" s="62">
        <f t="shared" si="31"/>
        <v>1</v>
      </c>
      <c r="Q99" s="63">
        <f aca="true" t="shared" si="32" ref="Q99:AA99">Q78/$AA78</f>
        <v>0.576957695769577</v>
      </c>
      <c r="R99" s="63">
        <f t="shared" si="32"/>
        <v>0.5994599459945995</v>
      </c>
      <c r="S99" s="63">
        <f t="shared" si="32"/>
        <v>0.6237623762376238</v>
      </c>
      <c r="T99" s="63">
        <f t="shared" si="32"/>
        <v>0.7020702070207021</v>
      </c>
      <c r="U99" s="63">
        <f t="shared" si="32"/>
        <v>0.7596759675967597</v>
      </c>
      <c r="V99" s="63">
        <f t="shared" si="32"/>
        <v>0.8127812781278128</v>
      </c>
      <c r="W99" s="63">
        <f t="shared" si="32"/>
        <v>0.8811881188118812</v>
      </c>
      <c r="X99" s="63">
        <f t="shared" si="32"/>
        <v>0.9477947794779478</v>
      </c>
      <c r="Y99" s="63">
        <f t="shared" si="32"/>
        <v>0.9675967596759676</v>
      </c>
      <c r="Z99" s="63">
        <f t="shared" si="32"/>
        <v>0.9981998199819982</v>
      </c>
      <c r="AA99" s="63">
        <f t="shared" si="32"/>
        <v>1</v>
      </c>
      <c r="AB99" s="64">
        <f aca="true" t="shared" si="33" ref="AB99:AL99">AB78/$AL78</f>
        <v>0.8003280032800328</v>
      </c>
      <c r="AC99" s="64">
        <f t="shared" si="33"/>
        <v>0.8064780647806478</v>
      </c>
      <c r="AD99" s="64">
        <f t="shared" si="33"/>
        <v>0.8236982369823698</v>
      </c>
      <c r="AE99" s="64">
        <f t="shared" si="33"/>
        <v>0.7691676916769168</v>
      </c>
      <c r="AF99" s="64">
        <f t="shared" si="33"/>
        <v>0.7449774497744978</v>
      </c>
      <c r="AG99" s="64">
        <f t="shared" si="33"/>
        <v>0.8515785157851579</v>
      </c>
      <c r="AH99" s="64">
        <f t="shared" si="33"/>
        <v>0.9302993029930299</v>
      </c>
      <c r="AI99" s="64">
        <f t="shared" si="33"/>
        <v>1.029520295202952</v>
      </c>
      <c r="AJ99" s="64">
        <f t="shared" si="33"/>
        <v>1.005740057400574</v>
      </c>
      <c r="AK99" s="64">
        <f t="shared" si="33"/>
        <v>0.9528495284952849</v>
      </c>
      <c r="AL99" s="64">
        <f t="shared" si="33"/>
        <v>1</v>
      </c>
      <c r="AM99" s="65">
        <f aca="true" t="shared" si="34" ref="AM99:AW99">AM78/$AW78</f>
        <v>0.6217837892809925</v>
      </c>
      <c r="AN99" s="65">
        <f t="shared" si="34"/>
        <v>0.6555476456829045</v>
      </c>
      <c r="AO99" s="65">
        <f t="shared" si="34"/>
        <v>0.6252415336113089</v>
      </c>
      <c r="AP99" s="65">
        <f t="shared" si="34"/>
        <v>0.6687684328282315</v>
      </c>
      <c r="AQ99" s="65">
        <f t="shared" si="34"/>
        <v>0.6943964202176345</v>
      </c>
      <c r="AR99" s="65">
        <f t="shared" si="34"/>
        <v>0.7304993389606428</v>
      </c>
      <c r="AS99" s="65">
        <f t="shared" si="34"/>
        <v>0.7665005593409946</v>
      </c>
      <c r="AT99" s="65">
        <f t="shared" si="34"/>
        <v>0.7909081663785213</v>
      </c>
      <c r="AU99" s="65">
        <f t="shared" si="34"/>
        <v>0.8521305806976508</v>
      </c>
      <c r="AV99" s="65">
        <f t="shared" si="34"/>
        <v>0.8956574799145733</v>
      </c>
      <c r="AW99" s="65">
        <f t="shared" si="34"/>
        <v>1</v>
      </c>
    </row>
    <row r="100" spans="1:49" ht="12.75">
      <c r="A100" s="50" t="s">
        <v>237</v>
      </c>
      <c r="B100" s="51" t="s">
        <v>238</v>
      </c>
      <c r="C100" s="62"/>
      <c r="D100" s="62"/>
      <c r="E100" s="62"/>
      <c r="F100" s="62">
        <f aca="true" t="shared" si="35" ref="F100:P100">F79/$P79</f>
        <v>0.3488372093023256</v>
      </c>
      <c r="G100" s="62">
        <f t="shared" si="35"/>
        <v>0.3953488372093023</v>
      </c>
      <c r="H100" s="62">
        <f t="shared" si="35"/>
        <v>0.4186046511627907</v>
      </c>
      <c r="I100" s="62">
        <f t="shared" si="35"/>
        <v>0.45348837209302323</v>
      </c>
      <c r="J100" s="62">
        <f t="shared" si="35"/>
        <v>0.4883720930232558</v>
      </c>
      <c r="K100" s="62">
        <f t="shared" si="35"/>
        <v>0.5581395348837209</v>
      </c>
      <c r="L100" s="62">
        <f t="shared" si="35"/>
        <v>0.6046511627906976</v>
      </c>
      <c r="M100" s="62">
        <f t="shared" si="35"/>
        <v>0.7093023255813954</v>
      </c>
      <c r="N100" s="62">
        <f t="shared" si="35"/>
        <v>0.8023255813953488</v>
      </c>
      <c r="O100" s="62">
        <f t="shared" si="35"/>
        <v>0.9186046511627907</v>
      </c>
      <c r="P100" s="62">
        <f t="shared" si="35"/>
        <v>1</v>
      </c>
      <c r="Q100" s="63">
        <f aca="true" t="shared" si="36" ref="Q100:AA100">Q79/$AA79</f>
        <v>0.3346303501945525</v>
      </c>
      <c r="R100" s="63">
        <f t="shared" si="36"/>
        <v>0.3852140077821012</v>
      </c>
      <c r="S100" s="63">
        <f t="shared" si="36"/>
        <v>0.4357976653696498</v>
      </c>
      <c r="T100" s="63">
        <f t="shared" si="36"/>
        <v>0.5175097276264592</v>
      </c>
      <c r="U100" s="63">
        <f t="shared" si="36"/>
        <v>0.5680933852140078</v>
      </c>
      <c r="V100" s="63">
        <f t="shared" si="36"/>
        <v>0.6264591439688716</v>
      </c>
      <c r="W100" s="63">
        <f t="shared" si="36"/>
        <v>0.6809338521400778</v>
      </c>
      <c r="X100" s="63">
        <f t="shared" si="36"/>
        <v>0.7587548638132295</v>
      </c>
      <c r="Y100" s="63">
        <f t="shared" si="36"/>
        <v>0.8599221789883269</v>
      </c>
      <c r="Z100" s="63">
        <f t="shared" si="36"/>
        <v>0.9416342412451362</v>
      </c>
      <c r="AA100" s="63">
        <f t="shared" si="36"/>
        <v>1</v>
      </c>
      <c r="AB100" s="64">
        <f aca="true" t="shared" si="37" ref="AB100:AL100">AB79/$AL79</f>
        <v>0.5337579617834395</v>
      </c>
      <c r="AC100" s="64">
        <f t="shared" si="37"/>
        <v>0.5745222929936306</v>
      </c>
      <c r="AD100" s="64">
        <f t="shared" si="37"/>
        <v>0.6012738853503184</v>
      </c>
      <c r="AE100" s="64">
        <f t="shared" si="37"/>
        <v>0.6178343949044586</v>
      </c>
      <c r="AF100" s="64">
        <f t="shared" si="37"/>
        <v>0.6458598726114649</v>
      </c>
      <c r="AG100" s="64">
        <f t="shared" si="37"/>
        <v>0.7350318471337579</v>
      </c>
      <c r="AH100" s="64">
        <f t="shared" si="37"/>
        <v>0.8127388535031848</v>
      </c>
      <c r="AI100" s="64">
        <f t="shared" si="37"/>
        <v>0.8445859872611465</v>
      </c>
      <c r="AJ100" s="64">
        <f t="shared" si="37"/>
        <v>0.9388535031847134</v>
      </c>
      <c r="AK100" s="64">
        <f t="shared" si="37"/>
        <v>0.9515923566878981</v>
      </c>
      <c r="AL100" s="64">
        <f t="shared" si="37"/>
        <v>1</v>
      </c>
      <c r="AM100" s="65">
        <f aca="true" t="shared" si="38" ref="AM100:AW100">AM79/$AW79</f>
        <v>0.43151969981238275</v>
      </c>
      <c r="AN100" s="65">
        <f t="shared" si="38"/>
        <v>0.47196164269335</v>
      </c>
      <c r="AO100" s="65">
        <f t="shared" si="38"/>
        <v>0.5034396497811132</v>
      </c>
      <c r="AP100" s="65">
        <f t="shared" si="38"/>
        <v>0.5395038565770273</v>
      </c>
      <c r="AQ100" s="65">
        <f t="shared" si="38"/>
        <v>0.5968313529289139</v>
      </c>
      <c r="AR100" s="65">
        <f t="shared" si="38"/>
        <v>0.6460287679799875</v>
      </c>
      <c r="AS100" s="65">
        <f t="shared" si="38"/>
        <v>0.7133625182405671</v>
      </c>
      <c r="AT100" s="65">
        <f t="shared" si="38"/>
        <v>0.7696476964769647</v>
      </c>
      <c r="AU100" s="65">
        <f t="shared" si="38"/>
        <v>0.8505315822388994</v>
      </c>
      <c r="AV100" s="65">
        <f t="shared" si="38"/>
        <v>0.9391286220554513</v>
      </c>
      <c r="AW100" s="65">
        <f t="shared" si="38"/>
        <v>1</v>
      </c>
    </row>
    <row r="101" spans="1:49" ht="12.75">
      <c r="A101" s="50" t="s">
        <v>239</v>
      </c>
      <c r="B101" s="51" t="s">
        <v>240</v>
      </c>
      <c r="C101" s="62"/>
      <c r="D101" s="62"/>
      <c r="E101" s="62"/>
      <c r="F101" s="62">
        <f aca="true" t="shared" si="39" ref="F101:P101">F80/$P80</f>
        <v>0.5793304221251819</v>
      </c>
      <c r="G101" s="62">
        <f t="shared" si="39"/>
        <v>0.5953420669577875</v>
      </c>
      <c r="H101" s="62">
        <f t="shared" si="39"/>
        <v>0.6084425036390102</v>
      </c>
      <c r="I101" s="62">
        <f t="shared" si="39"/>
        <v>0.6302765647743813</v>
      </c>
      <c r="J101" s="62">
        <f t="shared" si="39"/>
        <v>0.660844250363901</v>
      </c>
      <c r="K101" s="62">
        <f t="shared" si="39"/>
        <v>0.7292576419213974</v>
      </c>
      <c r="L101" s="62">
        <f t="shared" si="39"/>
        <v>0.7583697234352256</v>
      </c>
      <c r="M101" s="62">
        <f t="shared" si="39"/>
        <v>0.7933042212518195</v>
      </c>
      <c r="N101" s="62">
        <f t="shared" si="39"/>
        <v>0.868995633187773</v>
      </c>
      <c r="O101" s="62">
        <f t="shared" si="39"/>
        <v>0.9301310043668122</v>
      </c>
      <c r="P101" s="62">
        <f t="shared" si="39"/>
        <v>1</v>
      </c>
      <c r="Q101" s="63">
        <f aca="true" t="shared" si="40" ref="Q101:AA101">Q80/$AA80</f>
        <v>0.5958369470945359</v>
      </c>
      <c r="R101" s="63">
        <f t="shared" si="40"/>
        <v>0.6348655680832611</v>
      </c>
      <c r="S101" s="63">
        <f t="shared" si="40"/>
        <v>0.6851691240242844</v>
      </c>
      <c r="T101" s="63">
        <f t="shared" si="40"/>
        <v>0.7285342584562012</v>
      </c>
      <c r="U101" s="63">
        <f t="shared" si="40"/>
        <v>0.764093668690373</v>
      </c>
      <c r="V101" s="63">
        <f t="shared" si="40"/>
        <v>0.805724197745013</v>
      </c>
      <c r="W101" s="63">
        <f t="shared" si="40"/>
        <v>0.8300086730268864</v>
      </c>
      <c r="X101" s="63">
        <f t="shared" si="40"/>
        <v>0.8794449262792715</v>
      </c>
      <c r="Y101" s="63">
        <f t="shared" si="40"/>
        <v>0.9236773633998265</v>
      </c>
      <c r="Z101" s="63">
        <f t="shared" si="40"/>
        <v>0.9731136166522116</v>
      </c>
      <c r="AA101" s="63">
        <f t="shared" si="40"/>
        <v>1</v>
      </c>
      <c r="AB101" s="64">
        <f aca="true" t="shared" si="41" ref="AB101:AL101">AB80/$AL80</f>
        <v>0.5469710272168569</v>
      </c>
      <c r="AC101" s="64">
        <f t="shared" si="41"/>
        <v>0.569212759730758</v>
      </c>
      <c r="AD101" s="64">
        <f t="shared" si="41"/>
        <v>0.6078431372549019</v>
      </c>
      <c r="AE101" s="64">
        <f t="shared" si="41"/>
        <v>0.6268656716417911</v>
      </c>
      <c r="AF101" s="64">
        <f t="shared" si="41"/>
        <v>0.6804214223002634</v>
      </c>
      <c r="AG101" s="64">
        <f t="shared" si="41"/>
        <v>0.7401229148375769</v>
      </c>
      <c r="AH101" s="64">
        <f t="shared" si="41"/>
        <v>0.7889961954931226</v>
      </c>
      <c r="AI101" s="64">
        <f t="shared" si="41"/>
        <v>0.8226514486391572</v>
      </c>
      <c r="AJ101" s="64">
        <f t="shared" si="41"/>
        <v>0.8917178811823236</v>
      </c>
      <c r="AK101" s="64">
        <f t="shared" si="41"/>
        <v>0.9362013462101259</v>
      </c>
      <c r="AL101" s="64">
        <f t="shared" si="41"/>
        <v>1</v>
      </c>
      <c r="AM101" s="65">
        <f aca="true" t="shared" si="42" ref="AM101:AW101">AM80/$AW80</f>
        <v>0.5127194553923325</v>
      </c>
      <c r="AN101" s="65">
        <f t="shared" si="42"/>
        <v>0.5386062343246149</v>
      </c>
      <c r="AO101" s="65">
        <f t="shared" si="42"/>
        <v>0.5625223934073809</v>
      </c>
      <c r="AP101" s="65">
        <f t="shared" si="42"/>
        <v>0.5994267287710499</v>
      </c>
      <c r="AQ101" s="65">
        <f t="shared" si="42"/>
        <v>0.6540666427803654</v>
      </c>
      <c r="AR101" s="65">
        <f t="shared" si="42"/>
        <v>0.7121999283410964</v>
      </c>
      <c r="AS101" s="65">
        <f t="shared" si="42"/>
        <v>0.7598530992475815</v>
      </c>
      <c r="AT101" s="65">
        <f t="shared" si="42"/>
        <v>0.8264958796130419</v>
      </c>
      <c r="AU101" s="65">
        <f t="shared" si="42"/>
        <v>0.8781798638480831</v>
      </c>
      <c r="AV101" s="65">
        <f t="shared" si="42"/>
        <v>0.9551236116087424</v>
      </c>
      <c r="AW101" s="65">
        <f t="shared" si="42"/>
        <v>1</v>
      </c>
    </row>
    <row r="102" spans="1:49" ht="12.75">
      <c r="A102" s="50" t="s">
        <v>241</v>
      </c>
      <c r="B102" s="51" t="s">
        <v>233</v>
      </c>
      <c r="C102" s="62"/>
      <c r="D102" s="62"/>
      <c r="E102" s="62"/>
      <c r="F102" s="62">
        <f aca="true" t="shared" si="43" ref="F102:P102">F81/$P81</f>
        <v>0.6192052980132451</v>
      </c>
      <c r="G102" s="62">
        <f t="shared" si="43"/>
        <v>0.6291390728476821</v>
      </c>
      <c r="H102" s="62">
        <f t="shared" si="43"/>
        <v>0.6158940397350994</v>
      </c>
      <c r="I102" s="62">
        <f t="shared" si="43"/>
        <v>0.6225165562913907</v>
      </c>
      <c r="J102" s="62">
        <f t="shared" si="43"/>
        <v>0.652317880794702</v>
      </c>
      <c r="K102" s="62">
        <f t="shared" si="43"/>
        <v>0.7218543046357616</v>
      </c>
      <c r="L102" s="62">
        <f t="shared" si="43"/>
        <v>0.7880794701986755</v>
      </c>
      <c r="M102" s="62">
        <f t="shared" si="43"/>
        <v>0.8642384105960265</v>
      </c>
      <c r="N102" s="62">
        <f t="shared" si="43"/>
        <v>0.8741721854304636</v>
      </c>
      <c r="O102" s="62">
        <f t="shared" si="43"/>
        <v>0.9403973509933775</v>
      </c>
      <c r="P102" s="62">
        <f t="shared" si="43"/>
        <v>1</v>
      </c>
      <c r="Q102" s="63">
        <f aca="true" t="shared" si="44" ref="Q102:AA102">Q81/$AA81</f>
        <v>0.6786516853932584</v>
      </c>
      <c r="R102" s="63">
        <f t="shared" si="44"/>
        <v>0.7101123595505618</v>
      </c>
      <c r="S102" s="63">
        <f t="shared" si="44"/>
        <v>0.7662921348314606</v>
      </c>
      <c r="T102" s="63">
        <f t="shared" si="44"/>
        <v>0.8112359550561797</v>
      </c>
      <c r="U102" s="63">
        <f t="shared" si="44"/>
        <v>0.8224719101123595</v>
      </c>
      <c r="V102" s="63">
        <f t="shared" si="44"/>
        <v>0.8853932584269663</v>
      </c>
      <c r="W102" s="63">
        <f t="shared" si="44"/>
        <v>0.898876404494382</v>
      </c>
      <c r="X102" s="63">
        <f t="shared" si="44"/>
        <v>0.9258426966292135</v>
      </c>
      <c r="Y102" s="63">
        <f t="shared" si="44"/>
        <v>0.9573033707865168</v>
      </c>
      <c r="Z102" s="63">
        <f t="shared" si="44"/>
        <v>0.9910112359550561</v>
      </c>
      <c r="AA102" s="63">
        <f t="shared" si="44"/>
        <v>1</v>
      </c>
      <c r="AB102" s="64">
        <f aca="true" t="shared" si="45" ref="AB102:AL102">AB81/$AL81</f>
        <v>0.7090261282660333</v>
      </c>
      <c r="AC102" s="64">
        <f t="shared" si="45"/>
        <v>0.7446555819477435</v>
      </c>
      <c r="AD102" s="64">
        <f t="shared" si="45"/>
        <v>0.7731591448931117</v>
      </c>
      <c r="AE102" s="64">
        <f t="shared" si="45"/>
        <v>0.7232779097387173</v>
      </c>
      <c r="AF102" s="64">
        <f t="shared" si="45"/>
        <v>0.7505938242280285</v>
      </c>
      <c r="AG102" s="64">
        <f t="shared" si="45"/>
        <v>0.8456057007125891</v>
      </c>
      <c r="AH102" s="64">
        <f t="shared" si="45"/>
        <v>0.9073634204275535</v>
      </c>
      <c r="AI102" s="64">
        <f t="shared" si="45"/>
        <v>0.9548693586698337</v>
      </c>
      <c r="AJ102" s="64">
        <f t="shared" si="45"/>
        <v>0.9560570071258907</v>
      </c>
      <c r="AK102" s="64">
        <f t="shared" si="45"/>
        <v>0.9714964370546318</v>
      </c>
      <c r="AL102" s="64">
        <f t="shared" si="45"/>
        <v>1</v>
      </c>
      <c r="AM102" s="65">
        <f aca="true" t="shared" si="46" ref="AM102:AW102">AM81/$AW81</f>
        <v>0.6702444841979726</v>
      </c>
      <c r="AN102" s="65">
        <f t="shared" si="46"/>
        <v>0.727489564698867</v>
      </c>
      <c r="AO102" s="65">
        <f t="shared" si="46"/>
        <v>0.7435897435897436</v>
      </c>
      <c r="AP102" s="65">
        <f t="shared" si="46"/>
        <v>0.7531305903398927</v>
      </c>
      <c r="AQ102" s="65">
        <f t="shared" si="46"/>
        <v>0.75551580202743</v>
      </c>
      <c r="AR102" s="65">
        <f t="shared" si="46"/>
        <v>0.8372093023255814</v>
      </c>
      <c r="AS102" s="65">
        <f t="shared" si="46"/>
        <v>0.9028026237328562</v>
      </c>
      <c r="AT102" s="65">
        <f t="shared" si="46"/>
        <v>0.939773404889684</v>
      </c>
      <c r="AU102" s="65">
        <f t="shared" si="46"/>
        <v>0.9302325581395349</v>
      </c>
      <c r="AV102" s="65">
        <f t="shared" si="46"/>
        <v>0.9677996422182469</v>
      </c>
      <c r="AW102" s="65">
        <f t="shared" si="46"/>
        <v>1</v>
      </c>
    </row>
    <row r="103" spans="1:49" ht="12.75">
      <c r="A103" s="50" t="s">
        <v>242</v>
      </c>
      <c r="B103" s="51" t="s">
        <v>235</v>
      </c>
      <c r="C103" s="62"/>
      <c r="D103" s="62"/>
      <c r="E103" s="62"/>
      <c r="F103" s="62">
        <f aca="true" t="shared" si="47" ref="F103:P103">F82/$P82</f>
        <v>0.553125</v>
      </c>
      <c r="G103" s="62">
        <f t="shared" si="47"/>
        <v>0.571875</v>
      </c>
      <c r="H103" s="62">
        <f t="shared" si="47"/>
        <v>0.60625</v>
      </c>
      <c r="I103" s="62">
        <f t="shared" si="47"/>
        <v>0.640625</v>
      </c>
      <c r="J103" s="62">
        <f t="shared" si="47"/>
        <v>0.66875</v>
      </c>
      <c r="K103" s="62">
        <f t="shared" si="47"/>
        <v>0.7375</v>
      </c>
      <c r="L103" s="62">
        <f t="shared" si="47"/>
        <v>0.725</v>
      </c>
      <c r="M103" s="62">
        <f t="shared" si="47"/>
        <v>0.725</v>
      </c>
      <c r="N103" s="62">
        <f t="shared" si="47"/>
        <v>0.8625</v>
      </c>
      <c r="O103" s="62">
        <f t="shared" si="47"/>
        <v>0.91875</v>
      </c>
      <c r="P103" s="62">
        <f t="shared" si="47"/>
        <v>1</v>
      </c>
      <c r="Q103" s="63">
        <f aca="true" t="shared" si="48" ref="Q103:AA103">Q82/$AA82</f>
        <v>0.5517241379310345</v>
      </c>
      <c r="R103" s="63">
        <f t="shared" si="48"/>
        <v>0.5948275862068966</v>
      </c>
      <c r="S103" s="63">
        <f t="shared" si="48"/>
        <v>0.6396551724137931</v>
      </c>
      <c r="T103" s="63">
        <f t="shared" si="48"/>
        <v>0.6758620689655173</v>
      </c>
      <c r="U103" s="63">
        <f t="shared" si="48"/>
        <v>0.7258620689655172</v>
      </c>
      <c r="V103" s="63">
        <f t="shared" si="48"/>
        <v>0.75</v>
      </c>
      <c r="W103" s="63">
        <f t="shared" si="48"/>
        <v>0.7775862068965518</v>
      </c>
      <c r="X103" s="63">
        <f t="shared" si="48"/>
        <v>0.846551724137931</v>
      </c>
      <c r="Y103" s="63">
        <f t="shared" si="48"/>
        <v>0.903448275862069</v>
      </c>
      <c r="Z103" s="63">
        <f t="shared" si="48"/>
        <v>0.9655172413793104</v>
      </c>
      <c r="AA103" s="63">
        <f t="shared" si="48"/>
        <v>1</v>
      </c>
      <c r="AB103" s="64">
        <f aca="true" t="shared" si="49" ref="AB103:AL103">AB82/$AL82</f>
        <v>0.487966021708353</v>
      </c>
      <c r="AC103" s="64">
        <f t="shared" si="49"/>
        <v>0.5030674846625767</v>
      </c>
      <c r="AD103" s="64">
        <f t="shared" si="49"/>
        <v>0.5474280320906088</v>
      </c>
      <c r="AE103" s="64">
        <f t="shared" si="49"/>
        <v>0.588957055214724</v>
      </c>
      <c r="AF103" s="64">
        <f t="shared" si="49"/>
        <v>0.658329400660689</v>
      </c>
      <c r="AG103" s="64">
        <f t="shared" si="49"/>
        <v>0.7069372345445966</v>
      </c>
      <c r="AH103" s="64">
        <f t="shared" si="49"/>
        <v>0.7489381783860312</v>
      </c>
      <c r="AI103" s="64">
        <f t="shared" si="49"/>
        <v>0.7748938178386031</v>
      </c>
      <c r="AJ103" s="64">
        <f t="shared" si="49"/>
        <v>0.8735252477583766</v>
      </c>
      <c r="AK103" s="64">
        <f t="shared" si="49"/>
        <v>0.9235488437942425</v>
      </c>
      <c r="AL103" s="64">
        <f t="shared" si="49"/>
        <v>1</v>
      </c>
      <c r="AM103" s="65">
        <f aca="true" t="shared" si="50" ref="AM103:AW103">AM82/$AW82</f>
        <v>0.4734744707347447</v>
      </c>
      <c r="AN103" s="65">
        <f t="shared" si="50"/>
        <v>0.4900373599003736</v>
      </c>
      <c r="AO103" s="65">
        <f t="shared" si="50"/>
        <v>0.5143212951432129</v>
      </c>
      <c r="AP103" s="65">
        <f t="shared" si="50"/>
        <v>0.5589041095890411</v>
      </c>
      <c r="AQ103" s="65">
        <f t="shared" si="50"/>
        <v>0.621170610211706</v>
      </c>
      <c r="AR103" s="65">
        <f t="shared" si="50"/>
        <v>0.6814445828144459</v>
      </c>
      <c r="AS103" s="65">
        <f t="shared" si="50"/>
        <v>0.7249066002490661</v>
      </c>
      <c r="AT103" s="65">
        <f t="shared" si="50"/>
        <v>0.800747198007472</v>
      </c>
      <c r="AU103" s="65">
        <f t="shared" si="50"/>
        <v>0.8662515566625155</v>
      </c>
      <c r="AV103" s="65">
        <f t="shared" si="50"/>
        <v>0.9552926525529265</v>
      </c>
      <c r="AW103" s="65">
        <f t="shared" si="50"/>
        <v>1</v>
      </c>
    </row>
    <row r="104" spans="1:49" ht="12.75">
      <c r="A104" s="50" t="s">
        <v>243</v>
      </c>
      <c r="B104" s="51" t="s">
        <v>244</v>
      </c>
      <c r="C104" s="62"/>
      <c r="D104" s="62"/>
      <c r="E104" s="62"/>
      <c r="F104" s="62">
        <f aca="true" t="shared" si="51" ref="F104:P104">F83/$P83</f>
        <v>0.5230769230769231</v>
      </c>
      <c r="G104" s="62">
        <f t="shared" si="51"/>
        <v>0.5538461538461539</v>
      </c>
      <c r="H104" s="62">
        <f t="shared" si="51"/>
        <v>0.5846153846153846</v>
      </c>
      <c r="I104" s="62">
        <f t="shared" si="51"/>
        <v>0.6153846153846154</v>
      </c>
      <c r="J104" s="62">
        <f t="shared" si="51"/>
        <v>0.6615384615384615</v>
      </c>
      <c r="K104" s="62">
        <f t="shared" si="51"/>
        <v>0.7230769230769231</v>
      </c>
      <c r="L104" s="62">
        <f t="shared" si="51"/>
        <v>0.7846153846153846</v>
      </c>
      <c r="M104" s="62">
        <f t="shared" si="51"/>
        <v>0.8</v>
      </c>
      <c r="N104" s="62">
        <f t="shared" si="51"/>
        <v>0.8769230769230769</v>
      </c>
      <c r="O104" s="62">
        <f t="shared" si="51"/>
        <v>0.9384615384615385</v>
      </c>
      <c r="P104" s="62">
        <f t="shared" si="51"/>
        <v>1</v>
      </c>
      <c r="Q104" s="63">
        <f aca="true" t="shared" si="52" ref="Q104:AA104">Q83/$AA83</f>
        <v>0.5078125</v>
      </c>
      <c r="R104" s="63">
        <f t="shared" si="52"/>
        <v>0.5546875</v>
      </c>
      <c r="S104" s="63">
        <f t="shared" si="52"/>
        <v>0.609375</v>
      </c>
      <c r="T104" s="63">
        <f t="shared" si="52"/>
        <v>0.6796875</v>
      </c>
      <c r="U104" s="63">
        <f t="shared" si="52"/>
        <v>0.734375</v>
      </c>
      <c r="V104" s="63">
        <f t="shared" si="52"/>
        <v>0.78125</v>
      </c>
      <c r="W104" s="63">
        <f t="shared" si="52"/>
        <v>0.828125</v>
      </c>
      <c r="X104" s="63">
        <f t="shared" si="52"/>
        <v>0.8671875</v>
      </c>
      <c r="Y104" s="63">
        <f t="shared" si="52"/>
        <v>0.8984375</v>
      </c>
      <c r="Z104" s="63">
        <f t="shared" si="52"/>
        <v>0.9453125</v>
      </c>
      <c r="AA104" s="63">
        <f t="shared" si="52"/>
        <v>1</v>
      </c>
      <c r="AB104" s="64">
        <f aca="true" t="shared" si="53" ref="AB104:AL104">AB83/$AL83</f>
        <v>0.5219298245614035</v>
      </c>
      <c r="AC104" s="64">
        <f t="shared" si="53"/>
        <v>0.5526315789473685</v>
      </c>
      <c r="AD104" s="64">
        <f t="shared" si="53"/>
        <v>0.5833333333333334</v>
      </c>
      <c r="AE104" s="64">
        <f t="shared" si="53"/>
        <v>0.625</v>
      </c>
      <c r="AF104" s="64">
        <f t="shared" si="53"/>
        <v>0.6535087719298246</v>
      </c>
      <c r="AG104" s="64">
        <f t="shared" si="53"/>
        <v>0.6995614035087719</v>
      </c>
      <c r="AH104" s="64">
        <f t="shared" si="53"/>
        <v>0.756578947368421</v>
      </c>
      <c r="AI104" s="64">
        <f t="shared" si="53"/>
        <v>0.8004385964912281</v>
      </c>
      <c r="AJ104" s="64">
        <f t="shared" si="53"/>
        <v>0.8574561403508771</v>
      </c>
      <c r="AK104" s="64">
        <f t="shared" si="53"/>
        <v>0.9298245614035088</v>
      </c>
      <c r="AL104" s="64">
        <f t="shared" si="53"/>
        <v>1</v>
      </c>
      <c r="AM104" s="65">
        <f aca="true" t="shared" si="54" ref="AM104:AW104">AM83/$AW83</f>
        <v>0.547700754975978</v>
      </c>
      <c r="AN104" s="65">
        <f t="shared" si="54"/>
        <v>0.5888812628689087</v>
      </c>
      <c r="AO104" s="65">
        <f t="shared" si="54"/>
        <v>0.6197666437886067</v>
      </c>
      <c r="AP104" s="65">
        <f t="shared" si="54"/>
        <v>0.6595744680851063</v>
      </c>
      <c r="AQ104" s="65">
        <f t="shared" si="54"/>
        <v>0.7185998627316403</v>
      </c>
      <c r="AR104" s="65">
        <f t="shared" si="54"/>
        <v>0.7378174330816747</v>
      </c>
      <c r="AS104" s="65">
        <f t="shared" si="54"/>
        <v>0.787920384351407</v>
      </c>
      <c r="AT104" s="65">
        <f t="shared" si="54"/>
        <v>0.8380233356211393</v>
      </c>
      <c r="AU104" s="65">
        <f t="shared" si="54"/>
        <v>0.8840082361015786</v>
      </c>
      <c r="AV104" s="65">
        <f t="shared" si="54"/>
        <v>0.939601921757035</v>
      </c>
      <c r="AW104" s="65">
        <f t="shared" si="54"/>
        <v>1</v>
      </c>
    </row>
    <row r="105" spans="1:49" ht="12.75">
      <c r="A105" s="50" t="s">
        <v>245</v>
      </c>
      <c r="B105" s="51" t="s">
        <v>246</v>
      </c>
      <c r="C105" s="62"/>
      <c r="D105" s="62"/>
      <c r="E105" s="62"/>
      <c r="F105" s="62">
        <f aca="true" t="shared" si="55" ref="F105:P105">F84/$P84</f>
        <v>0.5990957045968349</v>
      </c>
      <c r="G105" s="62">
        <f t="shared" si="55"/>
        <v>0.6412961567445365</v>
      </c>
      <c r="H105" s="62">
        <f t="shared" si="55"/>
        <v>0.6345139412207988</v>
      </c>
      <c r="I105" s="62">
        <f t="shared" si="55"/>
        <v>0.6586284853051997</v>
      </c>
      <c r="J105" s="62">
        <f t="shared" si="55"/>
        <v>0.7045968349660889</v>
      </c>
      <c r="K105" s="62">
        <f t="shared" si="55"/>
        <v>0.7565938206480783</v>
      </c>
      <c r="L105" s="62">
        <f t="shared" si="55"/>
        <v>0.8100979653353428</v>
      </c>
      <c r="M105" s="62">
        <f t="shared" si="55"/>
        <v>0.827430293896006</v>
      </c>
      <c r="N105" s="62">
        <f t="shared" si="55"/>
        <v>0.8620949510173324</v>
      </c>
      <c r="O105" s="62">
        <f t="shared" si="55"/>
        <v>0.9163526752072344</v>
      </c>
      <c r="P105" s="62">
        <f t="shared" si="55"/>
        <v>1</v>
      </c>
      <c r="Q105" s="63">
        <f aca="true" t="shared" si="56" ref="Q105:AA105">Q84/$AA84</f>
        <v>0.6355363984674329</v>
      </c>
      <c r="R105" s="63">
        <f t="shared" si="56"/>
        <v>0.6762452107279694</v>
      </c>
      <c r="S105" s="63">
        <f t="shared" si="56"/>
        <v>0.7116858237547893</v>
      </c>
      <c r="T105" s="63">
        <f t="shared" si="56"/>
        <v>0.7638888888888888</v>
      </c>
      <c r="U105" s="63">
        <f t="shared" si="56"/>
        <v>0.8199233716475096</v>
      </c>
      <c r="V105" s="63">
        <f t="shared" si="56"/>
        <v>0.8251915708812261</v>
      </c>
      <c r="W105" s="63">
        <f t="shared" si="56"/>
        <v>0.8453065134099617</v>
      </c>
      <c r="X105" s="63">
        <f t="shared" si="56"/>
        <v>0.8759578544061303</v>
      </c>
      <c r="Y105" s="63">
        <f t="shared" si="56"/>
        <v>0.9137931034482759</v>
      </c>
      <c r="Z105" s="63">
        <f t="shared" si="56"/>
        <v>0.9626436781609196</v>
      </c>
      <c r="AA105" s="63">
        <f t="shared" si="56"/>
        <v>1</v>
      </c>
      <c r="AB105" s="64">
        <f aca="true" t="shared" si="57" ref="AB105:AL105">AB84/$AL84</f>
        <v>0.6587909401987943</v>
      </c>
      <c r="AC105" s="64">
        <f t="shared" si="57"/>
        <v>0.6716636793221443</v>
      </c>
      <c r="AD105" s="64">
        <f t="shared" si="57"/>
        <v>0.6742708163597849</v>
      </c>
      <c r="AE105" s="64">
        <f t="shared" si="57"/>
        <v>0.7027863777089783</v>
      </c>
      <c r="AF105" s="64">
        <f t="shared" si="57"/>
        <v>0.734723806420075</v>
      </c>
      <c r="AG105" s="64">
        <f t="shared" si="57"/>
        <v>0.8036499918526968</v>
      </c>
      <c r="AH105" s="64">
        <f t="shared" si="57"/>
        <v>0.8315137689424801</v>
      </c>
      <c r="AI105" s="64">
        <f t="shared" si="57"/>
        <v>0.9009287925696594</v>
      </c>
      <c r="AJ105" s="64">
        <f t="shared" si="57"/>
        <v>0.9796317418934333</v>
      </c>
      <c r="AK105" s="64">
        <f t="shared" si="57"/>
        <v>0.9476943131823367</v>
      </c>
      <c r="AL105" s="64">
        <f t="shared" si="57"/>
        <v>1</v>
      </c>
      <c r="AM105" s="65">
        <f aca="true" t="shared" si="58" ref="AM105:AW105">AM84/$AW84</f>
        <v>0.5535364936042136</v>
      </c>
      <c r="AN105" s="65">
        <f t="shared" si="58"/>
        <v>0.5895786305492852</v>
      </c>
      <c r="AO105" s="65">
        <f t="shared" si="58"/>
        <v>0.6224981188863807</v>
      </c>
      <c r="AP105" s="65">
        <f t="shared" si="58"/>
        <v>0.6552671181339353</v>
      </c>
      <c r="AQ105" s="65">
        <f t="shared" si="58"/>
        <v>0.6837095560571859</v>
      </c>
      <c r="AR105" s="65">
        <f t="shared" si="58"/>
        <v>0.7392400300978179</v>
      </c>
      <c r="AS105" s="65">
        <f t="shared" si="58"/>
        <v>0.7844996237772761</v>
      </c>
      <c r="AT105" s="65">
        <f t="shared" si="58"/>
        <v>0.8202031602708804</v>
      </c>
      <c r="AU105" s="65">
        <f t="shared" si="58"/>
        <v>0.8797968397291196</v>
      </c>
      <c r="AV105" s="65">
        <f t="shared" si="58"/>
        <v>0.9492475545522949</v>
      </c>
      <c r="AW105" s="65">
        <f t="shared" si="58"/>
        <v>1</v>
      </c>
    </row>
    <row r="106" spans="1:49" ht="12.75">
      <c r="A106" s="50" t="s">
        <v>247</v>
      </c>
      <c r="B106" s="51" t="s">
        <v>248</v>
      </c>
      <c r="C106" s="62"/>
      <c r="D106" s="62"/>
      <c r="E106" s="62"/>
      <c r="F106" s="62">
        <f aca="true" t="shared" si="59" ref="F106:P106">F85/$P85</f>
        <v>0.4785276073619632</v>
      </c>
      <c r="G106" s="62">
        <f t="shared" si="59"/>
        <v>0.49079754601226994</v>
      </c>
      <c r="H106" s="62">
        <f t="shared" si="59"/>
        <v>0.5828220858895705</v>
      </c>
      <c r="I106" s="62">
        <f t="shared" si="59"/>
        <v>0.5705521472392638</v>
      </c>
      <c r="J106" s="62">
        <f t="shared" si="59"/>
        <v>0.6380368098159509</v>
      </c>
      <c r="K106" s="62">
        <f t="shared" si="59"/>
        <v>0.7300613496932515</v>
      </c>
      <c r="L106" s="62">
        <f t="shared" si="59"/>
        <v>0.7177914110429447</v>
      </c>
      <c r="M106" s="62">
        <f t="shared" si="59"/>
        <v>0.8220858895705522</v>
      </c>
      <c r="N106" s="62">
        <f t="shared" si="59"/>
        <v>0.8773006134969326</v>
      </c>
      <c r="O106" s="62">
        <f t="shared" si="59"/>
        <v>0.9877300613496932</v>
      </c>
      <c r="P106" s="62">
        <f t="shared" si="59"/>
        <v>1</v>
      </c>
      <c r="Q106" s="63">
        <f aca="true" t="shared" si="60" ref="Q106:AA106">Q85/$AA85</f>
        <v>0.5158227848101266</v>
      </c>
      <c r="R106" s="63">
        <f t="shared" si="60"/>
        <v>0.5854430379746836</v>
      </c>
      <c r="S106" s="63">
        <f t="shared" si="60"/>
        <v>0.6265822784810127</v>
      </c>
      <c r="T106" s="63">
        <f t="shared" si="60"/>
        <v>0.6740506329113924</v>
      </c>
      <c r="U106" s="63">
        <f t="shared" si="60"/>
        <v>0.689873417721519</v>
      </c>
      <c r="V106" s="63">
        <f t="shared" si="60"/>
        <v>0.7183544303797469</v>
      </c>
      <c r="W106" s="63">
        <f t="shared" si="60"/>
        <v>0.7215189873417721</v>
      </c>
      <c r="X106" s="63">
        <f t="shared" si="60"/>
        <v>0.7373417721518988</v>
      </c>
      <c r="Y106" s="63">
        <f t="shared" si="60"/>
        <v>0.8354430379746836</v>
      </c>
      <c r="Z106" s="63">
        <f t="shared" si="60"/>
        <v>0.9113924050632911</v>
      </c>
      <c r="AA106" s="63">
        <f t="shared" si="60"/>
        <v>1</v>
      </c>
      <c r="AB106" s="64">
        <f aca="true" t="shared" si="61" ref="AB106:AL106">AB85/$AL85</f>
        <v>0.5129007036747459</v>
      </c>
      <c r="AC106" s="64">
        <f t="shared" si="61"/>
        <v>0.5676309616888194</v>
      </c>
      <c r="AD106" s="64">
        <f t="shared" si="61"/>
        <v>0.6059421422986708</v>
      </c>
      <c r="AE106" s="64">
        <f t="shared" si="61"/>
        <v>0.6090695856137608</v>
      </c>
      <c r="AF106" s="64">
        <f t="shared" si="61"/>
        <v>0.5535574667709148</v>
      </c>
      <c r="AG106" s="64">
        <f t="shared" si="61"/>
        <v>0.6591086786551994</v>
      </c>
      <c r="AH106" s="64">
        <f t="shared" si="61"/>
        <v>0.7928068803752932</v>
      </c>
      <c r="AI106" s="64">
        <f t="shared" si="61"/>
        <v>0.8686473807662236</v>
      </c>
      <c r="AJ106" s="64">
        <f t="shared" si="61"/>
        <v>1.0109460516028146</v>
      </c>
      <c r="AK106" s="64">
        <f t="shared" si="61"/>
        <v>0.983580922595778</v>
      </c>
      <c r="AL106" s="64">
        <f t="shared" si="61"/>
        <v>1</v>
      </c>
      <c r="AM106" s="65">
        <f aca="true" t="shared" si="62" ref="AM106:AW106">AM85/$AW85</f>
        <v>0.3051302712865968</v>
      </c>
      <c r="AN106" s="65">
        <f t="shared" si="62"/>
        <v>0.32679738562091504</v>
      </c>
      <c r="AO106" s="65">
        <f t="shared" si="62"/>
        <v>0.3775628973050407</v>
      </c>
      <c r="AP106" s="65">
        <f t="shared" si="62"/>
        <v>0.41122750470051034</v>
      </c>
      <c r="AQ106" s="65">
        <f t="shared" si="62"/>
        <v>0.46136628167248633</v>
      </c>
      <c r="AR106" s="65">
        <f t="shared" si="62"/>
        <v>0.5218014146297788</v>
      </c>
      <c r="AS106" s="65">
        <f t="shared" si="62"/>
        <v>0.5991583848151133</v>
      </c>
      <c r="AT106" s="65">
        <f t="shared" si="62"/>
        <v>0.662458590742233</v>
      </c>
      <c r="AU106" s="65">
        <f t="shared" si="62"/>
        <v>0.7720476318381234</v>
      </c>
      <c r="AV106" s="65">
        <f t="shared" si="62"/>
        <v>0.91941982272361</v>
      </c>
      <c r="AW106" s="65">
        <f t="shared" si="62"/>
        <v>1</v>
      </c>
    </row>
    <row r="107" spans="1:49" ht="12.75">
      <c r="A107" s="50" t="s">
        <v>249</v>
      </c>
      <c r="B107" s="51" t="s">
        <v>250</v>
      </c>
      <c r="C107" s="62"/>
      <c r="D107" s="62"/>
      <c r="E107" s="62"/>
      <c r="F107" s="62">
        <f aca="true" t="shared" si="63" ref="F107:P107">F86/$P86</f>
        <v>0.7920792079207921</v>
      </c>
      <c r="G107" s="62">
        <f t="shared" si="63"/>
        <v>0.8102310231023102</v>
      </c>
      <c r="H107" s="62">
        <f t="shared" si="63"/>
        <v>0.8283828382838284</v>
      </c>
      <c r="I107" s="62">
        <f t="shared" si="63"/>
        <v>0.8481848184818482</v>
      </c>
      <c r="J107" s="62">
        <f t="shared" si="63"/>
        <v>0.8696369636963697</v>
      </c>
      <c r="K107" s="62">
        <f t="shared" si="63"/>
        <v>0.8877887788778878</v>
      </c>
      <c r="L107" s="62">
        <f t="shared" si="63"/>
        <v>0.9092409240924092</v>
      </c>
      <c r="M107" s="62">
        <f t="shared" si="63"/>
        <v>0.9306930693069307</v>
      </c>
      <c r="N107" s="62">
        <f t="shared" si="63"/>
        <v>0.9537953795379538</v>
      </c>
      <c r="O107" s="62">
        <f t="shared" si="63"/>
        <v>0.976897689768977</v>
      </c>
      <c r="P107" s="62">
        <f t="shared" si="63"/>
        <v>1</v>
      </c>
      <c r="Q107" s="63">
        <f aca="true" t="shared" si="64" ref="Q107:AA107">Q86/$AA86</f>
        <v>0.8267394270122783</v>
      </c>
      <c r="R107" s="63">
        <f t="shared" si="64"/>
        <v>0.8431105047748977</v>
      </c>
      <c r="S107" s="63">
        <f t="shared" si="64"/>
        <v>0.8622100954979536</v>
      </c>
      <c r="T107" s="63">
        <f t="shared" si="64"/>
        <v>0.8799454297407913</v>
      </c>
      <c r="U107" s="63">
        <f t="shared" si="64"/>
        <v>0.8990450204638472</v>
      </c>
      <c r="V107" s="63">
        <f t="shared" si="64"/>
        <v>0.9113233287858117</v>
      </c>
      <c r="W107" s="63">
        <f t="shared" si="64"/>
        <v>0.9481582537517054</v>
      </c>
      <c r="X107" s="63">
        <f t="shared" si="64"/>
        <v>0.9604365620736699</v>
      </c>
      <c r="Y107" s="63">
        <f t="shared" si="64"/>
        <v>0.9727148703956344</v>
      </c>
      <c r="Z107" s="63">
        <f t="shared" si="64"/>
        <v>0.9809004092769441</v>
      </c>
      <c r="AA107" s="63">
        <f t="shared" si="64"/>
        <v>1</v>
      </c>
      <c r="AB107" s="64">
        <f aca="true" t="shared" si="65" ref="AB107:AL107">AB86/$AL86</f>
        <v>0.7012987012987013</v>
      </c>
      <c r="AC107" s="64">
        <f t="shared" si="65"/>
        <v>0.721981721981722</v>
      </c>
      <c r="AD107" s="64">
        <f t="shared" si="65"/>
        <v>0.7474747474747475</v>
      </c>
      <c r="AE107" s="64">
        <f t="shared" si="65"/>
        <v>0.7739297739297739</v>
      </c>
      <c r="AF107" s="64">
        <f t="shared" si="65"/>
        <v>0.8032708032708032</v>
      </c>
      <c r="AG107" s="64">
        <f t="shared" si="65"/>
        <v>0.8326118326118326</v>
      </c>
      <c r="AH107" s="64">
        <f t="shared" si="65"/>
        <v>0.862914862914863</v>
      </c>
      <c r="AI107" s="64">
        <f t="shared" si="65"/>
        <v>0.8965848965848966</v>
      </c>
      <c r="AJ107" s="64">
        <f t="shared" si="65"/>
        <v>0.9288119288119289</v>
      </c>
      <c r="AK107" s="64">
        <f t="shared" si="65"/>
        <v>0.9653679653679653</v>
      </c>
      <c r="AL107" s="64">
        <f t="shared" si="65"/>
        <v>1</v>
      </c>
      <c r="AM107" s="65">
        <f aca="true" t="shared" si="66" ref="AM107:AW107">AM86/$AW86</f>
        <v>0.7010730225049853</v>
      </c>
      <c r="AN107" s="65">
        <f t="shared" si="66"/>
        <v>0.724907416199791</v>
      </c>
      <c r="AO107" s="65">
        <f t="shared" si="66"/>
        <v>0.749881302820245</v>
      </c>
      <c r="AP107" s="65">
        <f t="shared" si="66"/>
        <v>0.7849207102839236</v>
      </c>
      <c r="AQ107" s="65">
        <f t="shared" si="66"/>
        <v>0.8129332447061057</v>
      </c>
      <c r="AR107" s="65">
        <f t="shared" si="66"/>
        <v>0.8432247649795841</v>
      </c>
      <c r="AS107" s="65">
        <f t="shared" si="66"/>
        <v>0.8758902288481626</v>
      </c>
      <c r="AT107" s="65">
        <f t="shared" si="66"/>
        <v>0.8994397493115563</v>
      </c>
      <c r="AU107" s="65">
        <f t="shared" si="66"/>
        <v>0.9299211850726427</v>
      </c>
      <c r="AV107" s="65">
        <f t="shared" si="66"/>
        <v>0.9623017757098091</v>
      </c>
      <c r="AW107" s="65">
        <f t="shared" si="66"/>
        <v>1</v>
      </c>
    </row>
    <row r="108" spans="1:49" ht="12.75">
      <c r="A108" s="50" t="s">
        <v>251</v>
      </c>
      <c r="B108" s="51" t="s">
        <v>252</v>
      </c>
      <c r="C108" s="62"/>
      <c r="D108" s="62"/>
      <c r="E108" s="62"/>
      <c r="F108" s="62">
        <f aca="true" t="shared" si="67" ref="F108:P108">F87/$P87</f>
        <v>0.6171003717472119</v>
      </c>
      <c r="G108" s="62">
        <f t="shared" si="67"/>
        <v>0.6301115241635687</v>
      </c>
      <c r="H108" s="62">
        <f t="shared" si="67"/>
        <v>0.6356877323420075</v>
      </c>
      <c r="I108" s="62">
        <f t="shared" si="67"/>
        <v>0.6617100371747212</v>
      </c>
      <c r="J108" s="62">
        <f t="shared" si="67"/>
        <v>0.6951672862453532</v>
      </c>
      <c r="K108" s="62">
        <f t="shared" si="67"/>
        <v>0.7174721189591078</v>
      </c>
      <c r="L108" s="62">
        <f t="shared" si="67"/>
        <v>0.7657992565055762</v>
      </c>
      <c r="M108" s="62">
        <f t="shared" si="67"/>
        <v>0.8308550185873605</v>
      </c>
      <c r="N108" s="62">
        <f t="shared" si="67"/>
        <v>0.8866171003717472</v>
      </c>
      <c r="O108" s="62">
        <f t="shared" si="67"/>
        <v>0.9405204460966543</v>
      </c>
      <c r="P108" s="62">
        <f t="shared" si="67"/>
        <v>1</v>
      </c>
      <c r="Q108" s="63">
        <f aca="true" t="shared" si="68" ref="Q108:AA108">Q87/$AA87</f>
        <v>0.47027972027972026</v>
      </c>
      <c r="R108" s="63">
        <f t="shared" si="68"/>
        <v>0.5</v>
      </c>
      <c r="S108" s="63">
        <f t="shared" si="68"/>
        <v>0.5655594405594405</v>
      </c>
      <c r="T108" s="63">
        <f t="shared" si="68"/>
        <v>0.6302447552447552</v>
      </c>
      <c r="U108" s="63">
        <f t="shared" si="68"/>
        <v>0.6984265734265734</v>
      </c>
      <c r="V108" s="63">
        <f t="shared" si="68"/>
        <v>0.7194055944055944</v>
      </c>
      <c r="W108" s="63">
        <f t="shared" si="68"/>
        <v>0.763986013986014</v>
      </c>
      <c r="X108" s="63">
        <f t="shared" si="68"/>
        <v>0.7954545454545454</v>
      </c>
      <c r="Y108" s="63">
        <f t="shared" si="68"/>
        <v>0.847027972027972</v>
      </c>
      <c r="Z108" s="63">
        <f t="shared" si="68"/>
        <v>0.9222027972027972</v>
      </c>
      <c r="AA108" s="63">
        <f t="shared" si="68"/>
        <v>1</v>
      </c>
      <c r="AB108" s="64">
        <f aca="true" t="shared" si="69" ref="AB108:AL108">AB87/$AL87</f>
        <v>0.4676773455377574</v>
      </c>
      <c r="AC108" s="64">
        <f t="shared" si="69"/>
        <v>0.51058352402746</v>
      </c>
      <c r="AD108" s="64">
        <f t="shared" si="69"/>
        <v>0.5328947368421053</v>
      </c>
      <c r="AE108" s="64">
        <f t="shared" si="69"/>
        <v>0.5663615560640732</v>
      </c>
      <c r="AF108" s="64">
        <f t="shared" si="69"/>
        <v>0.5966819221967964</v>
      </c>
      <c r="AG108" s="64">
        <f t="shared" si="69"/>
        <v>0.6401601830663616</v>
      </c>
      <c r="AH108" s="64">
        <f t="shared" si="69"/>
        <v>0.6779176201372997</v>
      </c>
      <c r="AI108" s="64">
        <f t="shared" si="69"/>
        <v>0.7251144164759725</v>
      </c>
      <c r="AJ108" s="64">
        <f t="shared" si="69"/>
        <v>0.806350114416476</v>
      </c>
      <c r="AK108" s="64">
        <f t="shared" si="69"/>
        <v>0.8990274599542334</v>
      </c>
      <c r="AL108" s="64">
        <f t="shared" si="69"/>
        <v>1</v>
      </c>
      <c r="AM108" s="65">
        <f aca="true" t="shared" si="70" ref="AM108:AW108">AM87/$AW87</f>
        <v>0.511475988700565</v>
      </c>
      <c r="AN108" s="65">
        <f t="shared" si="70"/>
        <v>0.5231285310734464</v>
      </c>
      <c r="AO108" s="65">
        <f t="shared" si="70"/>
        <v>0.5780367231638418</v>
      </c>
      <c r="AP108" s="65">
        <f t="shared" si="70"/>
        <v>0.5980755649717514</v>
      </c>
      <c r="AQ108" s="65">
        <f t="shared" si="70"/>
        <v>0.6573093220338984</v>
      </c>
      <c r="AR108" s="65">
        <f t="shared" si="70"/>
        <v>0.7076271186440678</v>
      </c>
      <c r="AS108" s="65">
        <f t="shared" si="70"/>
        <v>0.7774540960451978</v>
      </c>
      <c r="AT108" s="65">
        <f t="shared" si="70"/>
        <v>0.856638418079096</v>
      </c>
      <c r="AU108" s="65">
        <f t="shared" si="70"/>
        <v>0.9129590395480226</v>
      </c>
      <c r="AV108" s="65">
        <f t="shared" si="70"/>
        <v>0.9899364406779662</v>
      </c>
      <c r="AW108" s="65">
        <f t="shared" si="70"/>
        <v>1</v>
      </c>
    </row>
    <row r="109" spans="1:49" ht="12.75">
      <c r="A109" s="50" t="s">
        <v>253</v>
      </c>
      <c r="B109" s="51" t="s">
        <v>254</v>
      </c>
      <c r="C109" s="62"/>
      <c r="D109" s="62"/>
      <c r="E109" s="62"/>
      <c r="F109" s="62">
        <f aca="true" t="shared" si="71" ref="F109:P109">F88/$P88</f>
        <v>0.730593607305936</v>
      </c>
      <c r="G109" s="62">
        <f t="shared" si="71"/>
        <v>0.7534246575342466</v>
      </c>
      <c r="H109" s="62">
        <f t="shared" si="71"/>
        <v>0.7728310502283106</v>
      </c>
      <c r="I109" s="62">
        <f t="shared" si="71"/>
        <v>0.795662100456621</v>
      </c>
      <c r="J109" s="62">
        <f t="shared" si="71"/>
        <v>0.819634703196347</v>
      </c>
      <c r="K109" s="62">
        <f t="shared" si="71"/>
        <v>0.8447488584474886</v>
      </c>
      <c r="L109" s="62">
        <f t="shared" si="71"/>
        <v>0.8698630136986302</v>
      </c>
      <c r="M109" s="62">
        <f t="shared" si="71"/>
        <v>0.8972602739726028</v>
      </c>
      <c r="N109" s="62">
        <f t="shared" si="71"/>
        <v>0.9292237442922374</v>
      </c>
      <c r="O109" s="62">
        <f t="shared" si="71"/>
        <v>0.9611872146118722</v>
      </c>
      <c r="P109" s="62">
        <f t="shared" si="71"/>
        <v>1</v>
      </c>
      <c r="Q109" s="63">
        <f aca="true" t="shared" si="72" ref="Q109:AA109">Q88/$AA88</f>
        <v>0.6903073286052009</v>
      </c>
      <c r="R109" s="63">
        <f t="shared" si="72"/>
        <v>0.7171000788022065</v>
      </c>
      <c r="S109" s="63">
        <f t="shared" si="72"/>
        <v>0.7494089834515366</v>
      </c>
      <c r="T109" s="63">
        <f t="shared" si="72"/>
        <v>0.7785657998423956</v>
      </c>
      <c r="U109" s="63">
        <f t="shared" si="72"/>
        <v>0.8132387706855791</v>
      </c>
      <c r="V109" s="63">
        <f t="shared" si="72"/>
        <v>0.8463356973995272</v>
      </c>
      <c r="W109" s="63">
        <f t="shared" si="72"/>
        <v>0.8786446020488574</v>
      </c>
      <c r="X109" s="63">
        <f t="shared" si="72"/>
        <v>0.9070133963750985</v>
      </c>
      <c r="Y109" s="63">
        <f t="shared" si="72"/>
        <v>0.9345941686367218</v>
      </c>
      <c r="Z109" s="63">
        <f t="shared" si="72"/>
        <v>0.9645390070921985</v>
      </c>
      <c r="AA109" s="63">
        <f t="shared" si="72"/>
        <v>1</v>
      </c>
      <c r="AB109" s="64">
        <f aca="true" t="shared" si="73" ref="AB109:AL109">AB88/$AL88</f>
        <v>0.7419354838709677</v>
      </c>
      <c r="AC109" s="64">
        <f t="shared" si="73"/>
        <v>0.761820592134335</v>
      </c>
      <c r="AD109" s="64">
        <f t="shared" si="73"/>
        <v>0.7830313742819266</v>
      </c>
      <c r="AE109" s="64">
        <f t="shared" si="73"/>
        <v>0.7874502872293416</v>
      </c>
      <c r="AF109" s="64">
        <f t="shared" si="73"/>
        <v>0.821917808219178</v>
      </c>
      <c r="AG109" s="64">
        <f t="shared" si="73"/>
        <v>0.8400353513035793</v>
      </c>
      <c r="AH109" s="64">
        <f t="shared" si="73"/>
        <v>0.8546177640300486</v>
      </c>
      <c r="AI109" s="64">
        <f t="shared" si="73"/>
        <v>0.8696420680512594</v>
      </c>
      <c r="AJ109" s="64">
        <f t="shared" si="73"/>
        <v>0.891736632788334</v>
      </c>
      <c r="AK109" s="64">
        <f t="shared" si="73"/>
        <v>0.9703932832523199</v>
      </c>
      <c r="AL109" s="64">
        <f t="shared" si="73"/>
        <v>1</v>
      </c>
      <c r="AM109" s="65">
        <f aca="true" t="shared" si="74" ref="AM109:AW109">AM88/$AW88</f>
        <v>0.5805573878627969</v>
      </c>
      <c r="AN109" s="65">
        <f t="shared" si="74"/>
        <v>0.6065303430079155</v>
      </c>
      <c r="AO109" s="65">
        <f t="shared" si="74"/>
        <v>0.6403364116094987</v>
      </c>
      <c r="AP109" s="65">
        <f t="shared" si="74"/>
        <v>0.6637532981530343</v>
      </c>
      <c r="AQ109" s="65">
        <f t="shared" si="74"/>
        <v>0.6931893139841688</v>
      </c>
      <c r="AR109" s="65">
        <f t="shared" si="74"/>
        <v>0.7255112137203166</v>
      </c>
      <c r="AS109" s="65">
        <f t="shared" si="74"/>
        <v>0.787434036939314</v>
      </c>
      <c r="AT109" s="65">
        <f t="shared" si="74"/>
        <v>0.8140666226912929</v>
      </c>
      <c r="AU109" s="65">
        <f t="shared" si="74"/>
        <v>0.8603232189973615</v>
      </c>
      <c r="AV109" s="65">
        <f t="shared" si="74"/>
        <v>0.9301616094986808</v>
      </c>
      <c r="AW109" s="65">
        <f t="shared" si="74"/>
        <v>1</v>
      </c>
    </row>
    <row r="110" spans="1:49" ht="12.75">
      <c r="A110" s="50" t="s">
        <v>255</v>
      </c>
      <c r="B110" s="51" t="s">
        <v>256</v>
      </c>
      <c r="C110" s="62">
        <f>C89/$E89</f>
        <v>0.9774011299435028</v>
      </c>
      <c r="D110" s="62">
        <f>D89/$E89</f>
        <v>0.9966101694915255</v>
      </c>
      <c r="E110" s="62">
        <f>E89/$E89</f>
        <v>1</v>
      </c>
      <c r="F110" s="62">
        <f aca="true" t="shared" si="75" ref="F110:P110">F89/$P89</f>
        <v>0.6816146684670599</v>
      </c>
      <c r="G110" s="62">
        <f t="shared" si="75"/>
        <v>0.6953308222585459</v>
      </c>
      <c r="H110" s="62">
        <f t="shared" si="75"/>
        <v>0.718356904271196</v>
      </c>
      <c r="I110" s="62">
        <f t="shared" si="75"/>
        <v>0.7625612962831355</v>
      </c>
      <c r="J110" s="62">
        <f t="shared" si="75"/>
        <v>0.7855163101414256</v>
      </c>
      <c r="K110" s="62">
        <f t="shared" si="75"/>
        <v>0.8125222087982376</v>
      </c>
      <c r="L110" s="62">
        <f t="shared" si="75"/>
        <v>0.8575083505081373</v>
      </c>
      <c r="M110" s="62">
        <f t="shared" si="75"/>
        <v>0.8462795821192524</v>
      </c>
      <c r="N110" s="62">
        <f t="shared" si="75"/>
        <v>0.9154288963115628</v>
      </c>
      <c r="O110" s="62">
        <f t="shared" si="75"/>
        <v>0.9352569113780115</v>
      </c>
      <c r="P110" s="62">
        <f t="shared" si="75"/>
        <v>1</v>
      </c>
      <c r="Q110" s="63">
        <f aca="true" t="shared" si="76" ref="Q110:AA110">Q89/$AA89</f>
        <v>0.6857212475633528</v>
      </c>
      <c r="R110" s="63">
        <f t="shared" si="76"/>
        <v>0.7119395711500974</v>
      </c>
      <c r="S110" s="63">
        <f t="shared" si="76"/>
        <v>0.7305068226120858</v>
      </c>
      <c r="T110" s="63">
        <f t="shared" si="76"/>
        <v>0.7698343079922028</v>
      </c>
      <c r="U110" s="63">
        <f t="shared" si="76"/>
        <v>0.829093567251462</v>
      </c>
      <c r="V110" s="63">
        <f t="shared" si="76"/>
        <v>0.7926413255360624</v>
      </c>
      <c r="W110" s="63">
        <f t="shared" si="76"/>
        <v>0.802729044834308</v>
      </c>
      <c r="X110" s="63">
        <f t="shared" si="76"/>
        <v>0.8684697855750487</v>
      </c>
      <c r="Y110" s="63">
        <f t="shared" si="76"/>
        <v>0.8945906432748538</v>
      </c>
      <c r="Z110" s="63">
        <f t="shared" si="76"/>
        <v>0.952046783625731</v>
      </c>
      <c r="AA110" s="63">
        <f t="shared" si="76"/>
        <v>1</v>
      </c>
      <c r="AB110" s="64">
        <f aca="true" t="shared" si="77" ref="AB110:AL110">AB89/$AL89</f>
        <v>0.7256780514785769</v>
      </c>
      <c r="AC110" s="64">
        <f t="shared" si="77"/>
        <v>0.7370562787665685</v>
      </c>
      <c r="AD110" s="64">
        <f t="shared" si="77"/>
        <v>0.7297078403097407</v>
      </c>
      <c r="AE110" s="64">
        <f t="shared" si="77"/>
        <v>0.7657981549888391</v>
      </c>
      <c r="AF110" s="64">
        <f t="shared" si="77"/>
        <v>0.7719811153033206</v>
      </c>
      <c r="AG110" s="64">
        <f t="shared" si="77"/>
        <v>0.8472433478853486</v>
      </c>
      <c r="AH110" s="64">
        <f t="shared" si="77"/>
        <v>0.8525768919265946</v>
      </c>
      <c r="AI110" s="64">
        <f t="shared" si="77"/>
        <v>0.9268514311676511</v>
      </c>
      <c r="AJ110" s="64">
        <f t="shared" si="77"/>
        <v>0.9801671177132923</v>
      </c>
      <c r="AK110" s="64">
        <f t="shared" si="77"/>
        <v>0.9322047290757166</v>
      </c>
      <c r="AL110" s="64">
        <f t="shared" si="77"/>
        <v>1</v>
      </c>
      <c r="AM110" s="65">
        <f aca="true" t="shared" si="78" ref="AM110:AW110">AM89/$AW89</f>
        <v>0.5767975010953909</v>
      </c>
      <c r="AN110" s="65">
        <f t="shared" si="78"/>
        <v>0.611953659076668</v>
      </c>
      <c r="AO110" s="65">
        <f t="shared" si="78"/>
        <v>0.6309215888585792</v>
      </c>
      <c r="AP110" s="65">
        <f t="shared" si="78"/>
        <v>0.6825109656871752</v>
      </c>
      <c r="AQ110" s="65">
        <f t="shared" si="78"/>
        <v>0.7089134193627417</v>
      </c>
      <c r="AR110" s="65">
        <f t="shared" si="78"/>
        <v>0.7376385728352485</v>
      </c>
      <c r="AS110" s="65">
        <f t="shared" si="78"/>
        <v>0.7692282323453614</v>
      </c>
      <c r="AT110" s="65">
        <f t="shared" si="78"/>
        <v>0.8024480219360857</v>
      </c>
      <c r="AU110" s="65">
        <f t="shared" si="78"/>
        <v>0.8879073558442048</v>
      </c>
      <c r="AV110" s="65">
        <f t="shared" si="78"/>
        <v>0.9491173269635765</v>
      </c>
      <c r="AW110" s="65">
        <f t="shared" si="78"/>
        <v>1</v>
      </c>
    </row>
    <row r="112" spans="1:56" ht="12.75">
      <c r="A112" s="50" t="s">
        <v>258</v>
      </c>
      <c r="C112" s="52" t="s">
        <v>176</v>
      </c>
      <c r="D112" s="52" t="s">
        <v>177</v>
      </c>
      <c r="E112" s="50" t="s">
        <v>178</v>
      </c>
      <c r="F112" s="53" t="s">
        <v>178</v>
      </c>
      <c r="G112" s="53" t="s">
        <v>179</v>
      </c>
      <c r="H112" s="53" t="s">
        <v>180</v>
      </c>
      <c r="I112" s="53" t="s">
        <v>181</v>
      </c>
      <c r="J112" s="53" t="s">
        <v>182</v>
      </c>
      <c r="K112" s="53" t="s">
        <v>183</v>
      </c>
      <c r="L112" s="53" t="s">
        <v>184</v>
      </c>
      <c r="M112" s="53" t="s">
        <v>185</v>
      </c>
      <c r="N112" s="53" t="s">
        <v>186</v>
      </c>
      <c r="O112" s="53" t="s">
        <v>187</v>
      </c>
      <c r="P112" s="53" t="s">
        <v>188</v>
      </c>
      <c r="Q112" s="54" t="s">
        <v>188</v>
      </c>
      <c r="R112" s="54" t="s">
        <v>189</v>
      </c>
      <c r="S112" s="54" t="s">
        <v>190</v>
      </c>
      <c r="T112" s="54" t="s">
        <v>191</v>
      </c>
      <c r="U112" s="54" t="s">
        <v>192</v>
      </c>
      <c r="V112" s="54" t="s">
        <v>193</v>
      </c>
      <c r="W112" s="54" t="s">
        <v>194</v>
      </c>
      <c r="X112" s="54" t="s">
        <v>195</v>
      </c>
      <c r="Y112" s="54" t="s">
        <v>196</v>
      </c>
      <c r="Z112" s="54" t="s">
        <v>197</v>
      </c>
      <c r="AA112" s="54" t="s">
        <v>198</v>
      </c>
      <c r="AB112" s="55" t="s">
        <v>198</v>
      </c>
      <c r="AC112" s="55" t="s">
        <v>199</v>
      </c>
      <c r="AD112" s="55" t="s">
        <v>200</v>
      </c>
      <c r="AE112" s="56" t="s">
        <v>201</v>
      </c>
      <c r="AF112" s="55" t="s">
        <v>202</v>
      </c>
      <c r="AG112" s="55" t="s">
        <v>203</v>
      </c>
      <c r="AH112" s="55" t="s">
        <v>204</v>
      </c>
      <c r="AI112" s="55" t="s">
        <v>205</v>
      </c>
      <c r="AJ112" s="55" t="s">
        <v>206</v>
      </c>
      <c r="AK112" s="55" t="s">
        <v>207</v>
      </c>
      <c r="AL112" s="55" t="s">
        <v>208</v>
      </c>
      <c r="AM112" s="57" t="s">
        <v>208</v>
      </c>
      <c r="AN112" s="57" t="s">
        <v>209</v>
      </c>
      <c r="AO112" s="57" t="s">
        <v>210</v>
      </c>
      <c r="AP112" s="57" t="s">
        <v>211</v>
      </c>
      <c r="AQ112" s="57" t="s">
        <v>212</v>
      </c>
      <c r="AR112" s="57" t="s">
        <v>213</v>
      </c>
      <c r="AS112" s="57" t="s">
        <v>214</v>
      </c>
      <c r="AT112" s="57" t="s">
        <v>215</v>
      </c>
      <c r="AU112" s="57" t="s">
        <v>216</v>
      </c>
      <c r="AV112" s="57" t="s">
        <v>217</v>
      </c>
      <c r="AW112" s="57" t="s">
        <v>218</v>
      </c>
      <c r="AX112" s="58" t="s">
        <v>218</v>
      </c>
      <c r="AY112" s="58" t="s">
        <v>219</v>
      </c>
      <c r="AZ112" s="58" t="s">
        <v>220</v>
      </c>
      <c r="BA112" s="58" t="s">
        <v>221</v>
      </c>
      <c r="BB112" s="58" t="s">
        <v>222</v>
      </c>
      <c r="BC112" s="58" t="s">
        <v>223</v>
      </c>
      <c r="BD112" s="58" t="s">
        <v>224</v>
      </c>
    </row>
    <row r="113" spans="1:56" ht="12.75">
      <c r="A113" s="50" t="s">
        <v>8</v>
      </c>
      <c r="B113" s="51" t="s">
        <v>225</v>
      </c>
      <c r="C113" s="66">
        <f>$F113*C92</f>
        <v>21076.87125738578</v>
      </c>
      <c r="D113" s="66">
        <f>$F113*D92</f>
        <v>21622.39027816518</v>
      </c>
      <c r="E113" s="66">
        <f>$F113*E92</f>
        <v>21523.205001659833</v>
      </c>
      <c r="F113" s="66">
        <f aca="true" t="shared" si="79" ref="F113:P113">F92*$Q113</f>
        <v>21523.205001659833</v>
      </c>
      <c r="G113" s="66">
        <f t="shared" si="79"/>
        <v>21873.245225804243</v>
      </c>
      <c r="H113" s="66">
        <f t="shared" si="79"/>
        <v>23068.50452776076</v>
      </c>
      <c r="I113" s="66">
        <f t="shared" si="79"/>
        <v>24938.231578678453</v>
      </c>
      <c r="J113" s="66">
        <f t="shared" si="79"/>
        <v>24997.99454377628</v>
      </c>
      <c r="K113" s="66">
        <f t="shared" si="79"/>
        <v>24955.306711563546</v>
      </c>
      <c r="L113" s="66">
        <f t="shared" si="79"/>
        <v>26201.791412175342</v>
      </c>
      <c r="M113" s="66">
        <f t="shared" si="79"/>
        <v>24857.12469747426</v>
      </c>
      <c r="N113" s="66">
        <f t="shared" si="79"/>
        <v>27636.10257452316</v>
      </c>
      <c r="O113" s="66">
        <f t="shared" si="79"/>
        <v>27162.267636961828</v>
      </c>
      <c r="P113" s="66">
        <f t="shared" si="79"/>
        <v>28818.555526815857</v>
      </c>
      <c r="Q113" s="67">
        <f aca="true" t="shared" si="80" ref="Q113:AA113">Q92*$AB113</f>
        <v>28818.555526815857</v>
      </c>
      <c r="R113" s="67">
        <f t="shared" si="80"/>
        <v>29061.876170428433</v>
      </c>
      <c r="S113" s="67">
        <f t="shared" si="80"/>
        <v>28340.45180603325</v>
      </c>
      <c r="T113" s="67">
        <f t="shared" si="80"/>
        <v>29087.488869756075</v>
      </c>
      <c r="U113" s="67">
        <f t="shared" si="80"/>
        <v>31759.74716627314</v>
      </c>
      <c r="V113" s="67">
        <f t="shared" si="80"/>
        <v>27222.030602059654</v>
      </c>
      <c r="W113" s="67">
        <f t="shared" si="80"/>
        <v>26957.366042340713</v>
      </c>
      <c r="X113" s="67">
        <f t="shared" si="80"/>
        <v>31187.730214622523</v>
      </c>
      <c r="Y113" s="67">
        <f t="shared" si="80"/>
        <v>31588.995837422208</v>
      </c>
      <c r="Z113" s="67">
        <f t="shared" si="80"/>
        <v>33633.74300041211</v>
      </c>
      <c r="AA113" s="67">
        <f t="shared" si="80"/>
        <v>35977.304988891134</v>
      </c>
      <c r="AB113" s="68">
        <f aca="true" t="shared" si="81" ref="AB113:AL113">AB92*$AM113</f>
        <v>35977.304988891134</v>
      </c>
      <c r="AC113" s="68">
        <f t="shared" si="81"/>
        <v>35726.42021813775</v>
      </c>
      <c r="AD113" s="68">
        <f t="shared" si="81"/>
        <v>33453.4470813977</v>
      </c>
      <c r="AE113" s="68">
        <f t="shared" si="81"/>
        <v>36131.695617047066</v>
      </c>
      <c r="AF113" s="68">
        <f t="shared" si="81"/>
        <v>35299.70167642901</v>
      </c>
      <c r="AG113" s="68">
        <f t="shared" si="81"/>
        <v>40137.274691981416</v>
      </c>
      <c r="AH113" s="68">
        <f t="shared" si="81"/>
        <v>37448.30458493233</v>
      </c>
      <c r="AI113" s="68">
        <f t="shared" si="81"/>
        <v>42137.919915168655</v>
      </c>
      <c r="AJ113" s="68">
        <f t="shared" si="81"/>
        <v>43353.74611189659</v>
      </c>
      <c r="AK113" s="68">
        <f t="shared" si="81"/>
        <v>37692.75641284589</v>
      </c>
      <c r="AL113" s="68">
        <f t="shared" si="81"/>
        <v>42466</v>
      </c>
      <c r="AM113" s="69">
        <f aca="true" t="shared" si="82" ref="AM113:AV113">AM92*$AW113</f>
        <v>42466</v>
      </c>
      <c r="AN113" s="69">
        <f t="shared" si="82"/>
        <v>45145</v>
      </c>
      <c r="AO113" s="69">
        <f t="shared" si="82"/>
        <v>44570</v>
      </c>
      <c r="AP113" s="69">
        <f t="shared" si="82"/>
        <v>49753</v>
      </c>
      <c r="AQ113" s="69">
        <f t="shared" si="82"/>
        <v>49702</v>
      </c>
      <c r="AR113" s="69">
        <f t="shared" si="82"/>
        <v>49855</v>
      </c>
      <c r="AS113" s="69">
        <f t="shared" si="82"/>
        <v>48995</v>
      </c>
      <c r="AT113" s="69">
        <f t="shared" si="82"/>
        <v>49258</v>
      </c>
      <c r="AU113" s="69">
        <f t="shared" si="82"/>
        <v>57940</v>
      </c>
      <c r="AV113" s="69">
        <f t="shared" si="82"/>
        <v>58568</v>
      </c>
      <c r="AW113" s="69">
        <f aca="true" t="shared" si="83" ref="AW113:AW131">AX71*AW92</f>
        <v>60991</v>
      </c>
      <c r="AX113" s="58">
        <f aca="true" t="shared" si="84" ref="AX113:BD122">AX71</f>
        <v>60991</v>
      </c>
      <c r="AY113" s="58">
        <f t="shared" si="84"/>
        <v>59398</v>
      </c>
      <c r="AZ113" s="58">
        <f t="shared" si="84"/>
        <v>63327</v>
      </c>
      <c r="BA113" s="58">
        <f t="shared" si="84"/>
        <v>65762</v>
      </c>
      <c r="BB113" s="58">
        <f t="shared" si="84"/>
        <v>69206</v>
      </c>
      <c r="BC113" s="58">
        <f t="shared" si="84"/>
        <v>66863</v>
      </c>
      <c r="BD113" s="58">
        <f t="shared" si="84"/>
        <v>72362</v>
      </c>
    </row>
    <row r="114" spans="1:56" ht="12.75">
      <c r="A114" s="50" t="s">
        <v>226</v>
      </c>
      <c r="B114" s="51" t="s">
        <v>227</v>
      </c>
      <c r="C114" s="66"/>
      <c r="D114" s="66"/>
      <c r="E114" s="66"/>
      <c r="F114" s="66">
        <f aca="true" t="shared" si="85" ref="F114:P114">F93*$Q114</f>
        <v>2070.3735359290913</v>
      </c>
      <c r="G114" s="66">
        <f t="shared" si="85"/>
        <v>2055.585153529598</v>
      </c>
      <c r="H114" s="66">
        <f t="shared" si="85"/>
        <v>1833.7594175371953</v>
      </c>
      <c r="I114" s="66">
        <f t="shared" si="85"/>
        <v>1745.0291231402339</v>
      </c>
      <c r="J114" s="66">
        <f t="shared" si="85"/>
        <v>1907.7013295346626</v>
      </c>
      <c r="K114" s="66">
        <f t="shared" si="85"/>
        <v>2129.5270655270656</v>
      </c>
      <c r="L114" s="66">
        <f t="shared" si="85"/>
        <v>2159.1038303260525</v>
      </c>
      <c r="M114" s="66">
        <f t="shared" si="85"/>
        <v>2277.4108895220006</v>
      </c>
      <c r="N114" s="66">
        <f t="shared" si="85"/>
        <v>2321.776036720481</v>
      </c>
      <c r="O114" s="66">
        <f t="shared" si="85"/>
        <v>2558.3901551123768</v>
      </c>
      <c r="P114" s="66">
        <f t="shared" si="85"/>
        <v>2602.7553023108576</v>
      </c>
      <c r="Q114" s="67">
        <f aca="true" t="shared" si="86" ref="Q114:AA114">Q93*$AB114</f>
        <v>2602.7553023108576</v>
      </c>
      <c r="R114" s="67">
        <f t="shared" si="86"/>
        <v>2750.6391263057926</v>
      </c>
      <c r="S114" s="67">
        <f t="shared" si="86"/>
        <v>2795.004273504273</v>
      </c>
      <c r="T114" s="67">
        <f t="shared" si="86"/>
        <v>3061.1951566951557</v>
      </c>
      <c r="U114" s="67">
        <f t="shared" si="86"/>
        <v>3016.8300094966758</v>
      </c>
      <c r="V114" s="67">
        <f t="shared" si="86"/>
        <v>3593.576923076922</v>
      </c>
      <c r="W114" s="67">
        <f t="shared" si="86"/>
        <v>3844.9794238683116</v>
      </c>
      <c r="X114" s="67">
        <f t="shared" si="86"/>
        <v>3785.825894270338</v>
      </c>
      <c r="Y114" s="67">
        <f t="shared" si="86"/>
        <v>3741.4607470718574</v>
      </c>
      <c r="Z114" s="67">
        <f t="shared" si="86"/>
        <v>3756.249129471351</v>
      </c>
      <c r="AA114" s="67">
        <f t="shared" si="86"/>
        <v>4037.2283950617275</v>
      </c>
      <c r="AB114" s="68">
        <f aca="true" t="shared" si="87" ref="AB114:AL114">AB93*$AM114</f>
        <v>4037.2283950617275</v>
      </c>
      <c r="AC114" s="68">
        <f t="shared" si="87"/>
        <v>4208.382716049382</v>
      </c>
      <c r="AD114" s="68">
        <f t="shared" si="87"/>
        <v>4178.1790123456785</v>
      </c>
      <c r="AE114" s="68">
        <f t="shared" si="87"/>
        <v>4057.3641975308637</v>
      </c>
      <c r="AF114" s="68">
        <f t="shared" si="87"/>
        <v>4137.907407407407</v>
      </c>
      <c r="AG114" s="68">
        <f t="shared" si="87"/>
        <v>4248.654320987654</v>
      </c>
      <c r="AH114" s="68">
        <f t="shared" si="87"/>
        <v>4107.7037037037035</v>
      </c>
      <c r="AI114" s="68">
        <f t="shared" si="87"/>
        <v>3634.512345679012</v>
      </c>
      <c r="AJ114" s="68">
        <f t="shared" si="87"/>
        <v>3835.8703703703695</v>
      </c>
      <c r="AK114" s="68">
        <f t="shared" si="87"/>
        <v>3493.5617283950614</v>
      </c>
      <c r="AL114" s="68">
        <f t="shared" si="87"/>
        <v>3261.9999999999995</v>
      </c>
      <c r="AM114" s="69">
        <f aca="true" t="shared" si="88" ref="AM114:AV114">AM93*$AW114</f>
        <v>3261.9999999999995</v>
      </c>
      <c r="AN114" s="69">
        <f t="shared" si="88"/>
        <v>3325.0000000000005</v>
      </c>
      <c r="AO114" s="69">
        <f t="shared" si="88"/>
        <v>3297</v>
      </c>
      <c r="AP114" s="69">
        <f t="shared" si="88"/>
        <v>3199</v>
      </c>
      <c r="AQ114" s="69">
        <f t="shared" si="88"/>
        <v>3180.0000000000005</v>
      </c>
      <c r="AR114" s="69">
        <f t="shared" si="88"/>
        <v>3181</v>
      </c>
      <c r="AS114" s="69">
        <f t="shared" si="88"/>
        <v>3090</v>
      </c>
      <c r="AT114" s="69">
        <f t="shared" si="88"/>
        <v>2986</v>
      </c>
      <c r="AU114" s="69">
        <f t="shared" si="88"/>
        <v>2940</v>
      </c>
      <c r="AV114" s="69">
        <f t="shared" si="88"/>
        <v>3194.9999999999995</v>
      </c>
      <c r="AW114" s="69">
        <f t="shared" si="83"/>
        <v>3105</v>
      </c>
      <c r="AX114" s="58">
        <f t="shared" si="84"/>
        <v>3105</v>
      </c>
      <c r="AY114" s="58">
        <f t="shared" si="84"/>
        <v>3083</v>
      </c>
      <c r="AZ114" s="58">
        <f t="shared" si="84"/>
        <v>2950</v>
      </c>
      <c r="BA114" s="58">
        <f t="shared" si="84"/>
        <v>2881</v>
      </c>
      <c r="BB114" s="58">
        <f t="shared" si="84"/>
        <v>2932</v>
      </c>
      <c r="BC114" s="58">
        <f t="shared" si="84"/>
        <v>2925</v>
      </c>
      <c r="BD114" s="58">
        <f t="shared" si="84"/>
        <v>2930</v>
      </c>
    </row>
    <row r="115" spans="1:56" ht="12.75">
      <c r="A115" s="50" t="s">
        <v>15</v>
      </c>
      <c r="B115" s="51" t="s">
        <v>228</v>
      </c>
      <c r="C115" s="66"/>
      <c r="D115" s="66"/>
      <c r="E115" s="66"/>
      <c r="F115" s="66">
        <f aca="true" t="shared" si="89" ref="F115:P115">F94*$Q115</f>
        <v>295.05720823798623</v>
      </c>
      <c r="G115" s="66">
        <f t="shared" si="89"/>
        <v>313.4982837528604</v>
      </c>
      <c r="H115" s="66">
        <f t="shared" si="89"/>
        <v>331.9393592677346</v>
      </c>
      <c r="I115" s="66">
        <f t="shared" si="89"/>
        <v>338.0863844393593</v>
      </c>
      <c r="J115" s="66">
        <f t="shared" si="89"/>
        <v>362.6744851258581</v>
      </c>
      <c r="K115" s="66">
        <f t="shared" si="89"/>
        <v>393.4096109839817</v>
      </c>
      <c r="L115" s="66">
        <f t="shared" si="89"/>
        <v>436.43878718535467</v>
      </c>
      <c r="M115" s="66">
        <f t="shared" si="89"/>
        <v>448.73283752860414</v>
      </c>
      <c r="N115" s="66">
        <f t="shared" si="89"/>
        <v>467.17391304347825</v>
      </c>
      <c r="O115" s="66">
        <f t="shared" si="89"/>
        <v>473.32093821510296</v>
      </c>
      <c r="P115" s="66">
        <f t="shared" si="89"/>
        <v>504.05606407322654</v>
      </c>
      <c r="Q115" s="67">
        <f aca="true" t="shared" si="90" ref="Q115:AA115">Q94*$AB115</f>
        <v>504.05606407322654</v>
      </c>
      <c r="R115" s="67">
        <f t="shared" si="90"/>
        <v>516.3501144164759</v>
      </c>
      <c r="S115" s="67">
        <f t="shared" si="90"/>
        <v>491.76201372997707</v>
      </c>
      <c r="T115" s="67">
        <f t="shared" si="90"/>
        <v>534.7911899313501</v>
      </c>
      <c r="U115" s="67">
        <f t="shared" si="90"/>
        <v>590.1144164759725</v>
      </c>
      <c r="V115" s="67">
        <f t="shared" si="90"/>
        <v>590.1144164759725</v>
      </c>
      <c r="W115" s="67">
        <f t="shared" si="90"/>
        <v>614.7025171624714</v>
      </c>
      <c r="X115" s="67">
        <f t="shared" si="90"/>
        <v>639.2906178489702</v>
      </c>
      <c r="Y115" s="67">
        <f t="shared" si="90"/>
        <v>676.1727688787186</v>
      </c>
      <c r="Z115" s="67">
        <f t="shared" si="90"/>
        <v>694.6138443935927</v>
      </c>
      <c r="AA115" s="67">
        <f t="shared" si="90"/>
        <v>700.7608695652174</v>
      </c>
      <c r="AB115" s="68">
        <f aca="true" t="shared" si="91" ref="AB115:AL115">AB94*$AM115</f>
        <v>700.7608695652174</v>
      </c>
      <c r="AC115" s="68">
        <f t="shared" si="91"/>
        <v>743.6645962732917</v>
      </c>
      <c r="AD115" s="68">
        <f t="shared" si="91"/>
        <v>766.5465838509316</v>
      </c>
      <c r="AE115" s="68">
        <f t="shared" si="91"/>
        <v>786.5683229813664</v>
      </c>
      <c r="AF115" s="68">
        <f t="shared" si="91"/>
        <v>846.6335403726706</v>
      </c>
      <c r="AG115" s="68">
        <f t="shared" si="91"/>
        <v>898.11801242236</v>
      </c>
      <c r="AH115" s="68">
        <f t="shared" si="91"/>
        <v>869.5155279503105</v>
      </c>
      <c r="AI115" s="68">
        <f t="shared" si="91"/>
        <v>869.5155279503105</v>
      </c>
      <c r="AJ115" s="68">
        <f t="shared" si="91"/>
        <v>912.4192546583851</v>
      </c>
      <c r="AK115" s="68">
        <f t="shared" si="91"/>
        <v>903.83850931677</v>
      </c>
      <c r="AL115" s="68">
        <f t="shared" si="91"/>
        <v>920.9999999999999</v>
      </c>
      <c r="AM115" s="69">
        <f aca="true" t="shared" si="92" ref="AM115:AV115">AM94*$AW115</f>
        <v>920.9999999999999</v>
      </c>
      <c r="AN115" s="69">
        <f t="shared" si="92"/>
        <v>936</v>
      </c>
      <c r="AO115" s="69">
        <f t="shared" si="92"/>
        <v>936</v>
      </c>
      <c r="AP115" s="69">
        <f t="shared" si="92"/>
        <v>1128</v>
      </c>
      <c r="AQ115" s="69">
        <f t="shared" si="92"/>
        <v>1215</v>
      </c>
      <c r="AR115" s="69">
        <f t="shared" si="92"/>
        <v>1182</v>
      </c>
      <c r="AS115" s="69">
        <f t="shared" si="92"/>
        <v>1196</v>
      </c>
      <c r="AT115" s="69">
        <f t="shared" si="92"/>
        <v>1235</v>
      </c>
      <c r="AU115" s="69">
        <f t="shared" si="92"/>
        <v>1334</v>
      </c>
      <c r="AV115" s="69">
        <f t="shared" si="92"/>
        <v>1500</v>
      </c>
      <c r="AW115" s="69">
        <f t="shared" si="83"/>
        <v>1557</v>
      </c>
      <c r="AX115" s="58">
        <f t="shared" si="84"/>
        <v>1557</v>
      </c>
      <c r="AY115" s="58">
        <f t="shared" si="84"/>
        <v>1637</v>
      </c>
      <c r="AZ115" s="58">
        <f t="shared" si="84"/>
        <v>1732</v>
      </c>
      <c r="BA115" s="58">
        <f t="shared" si="84"/>
        <v>1870</v>
      </c>
      <c r="BB115" s="58">
        <f t="shared" si="84"/>
        <v>1995</v>
      </c>
      <c r="BC115" s="58">
        <f t="shared" si="84"/>
        <v>2119</v>
      </c>
      <c r="BD115" s="58">
        <f t="shared" si="84"/>
        <v>2272</v>
      </c>
    </row>
    <row r="116" spans="1:56" ht="12.75">
      <c r="A116" s="50" t="s">
        <v>229</v>
      </c>
      <c r="B116" s="51" t="s">
        <v>230</v>
      </c>
      <c r="C116" s="66"/>
      <c r="D116" s="66"/>
      <c r="E116" s="66"/>
      <c r="F116" s="66">
        <f aca="true" t="shared" si="93" ref="F116:P116">F95*$Q116</f>
        <v>439.1141208156984</v>
      </c>
      <c r="G116" s="66">
        <f t="shared" si="93"/>
        <v>499.4923124278569</v>
      </c>
      <c r="H116" s="66">
        <f t="shared" si="93"/>
        <v>515.9590919584457</v>
      </c>
      <c r="I116" s="66">
        <f t="shared" si="93"/>
        <v>521.4480184686419</v>
      </c>
      <c r="J116" s="66">
        <f t="shared" si="93"/>
        <v>543.4037245094268</v>
      </c>
      <c r="K116" s="66">
        <f t="shared" si="93"/>
        <v>554.3815775298192</v>
      </c>
      <c r="L116" s="66">
        <f t="shared" si="93"/>
        <v>587.3151365909966</v>
      </c>
      <c r="M116" s="66">
        <f t="shared" si="93"/>
        <v>631.2265486725665</v>
      </c>
      <c r="N116" s="66">
        <f t="shared" si="93"/>
        <v>647.6933282031551</v>
      </c>
      <c r="O116" s="66">
        <f t="shared" si="93"/>
        <v>686.1158137745288</v>
      </c>
      <c r="P116" s="66">
        <f t="shared" si="93"/>
        <v>790.4054174682572</v>
      </c>
      <c r="Q116" s="67">
        <f aca="true" t="shared" si="94" ref="Q116:AA116">Q95*$AB116</f>
        <v>790.4054174682572</v>
      </c>
      <c r="R116" s="67">
        <f t="shared" si="94"/>
        <v>834.3168295498268</v>
      </c>
      <c r="S116" s="67">
        <f t="shared" si="94"/>
        <v>949.5842862639478</v>
      </c>
      <c r="T116" s="67">
        <f t="shared" si="94"/>
        <v>971.5399923047327</v>
      </c>
      <c r="U116" s="67">
        <f t="shared" si="94"/>
        <v>988.0067718353214</v>
      </c>
      <c r="V116" s="67">
        <f t="shared" si="94"/>
        <v>1119.741008080031</v>
      </c>
      <c r="W116" s="67">
        <f t="shared" si="94"/>
        <v>1152.6745671412082</v>
      </c>
      <c r="X116" s="67">
        <f t="shared" si="94"/>
        <v>1191.097052712582</v>
      </c>
      <c r="Y116" s="67">
        <f t="shared" si="94"/>
        <v>1218.541685263563</v>
      </c>
      <c r="Z116" s="67">
        <f t="shared" si="94"/>
        <v>1273.4309503655252</v>
      </c>
      <c r="AA116" s="67">
        <f t="shared" si="94"/>
        <v>1262.4530973451328</v>
      </c>
      <c r="AB116" s="68">
        <f aca="true" t="shared" si="95" ref="AB116:AL116">AB95*$AM116</f>
        <v>1262.4530973451328</v>
      </c>
      <c r="AC116" s="68">
        <f t="shared" si="95"/>
        <v>1285.8318584070796</v>
      </c>
      <c r="AD116" s="68">
        <f t="shared" si="95"/>
        <v>1355.9681415929203</v>
      </c>
      <c r="AE116" s="68">
        <f t="shared" si="95"/>
        <v>1376.0070796460177</v>
      </c>
      <c r="AF116" s="68">
        <f t="shared" si="95"/>
        <v>1436.1238938053098</v>
      </c>
      <c r="AG116" s="68">
        <f t="shared" si="95"/>
        <v>1603.1150442477876</v>
      </c>
      <c r="AH116" s="68">
        <f t="shared" si="95"/>
        <v>1663.2318584070797</v>
      </c>
      <c r="AI116" s="68">
        <f t="shared" si="95"/>
        <v>1709.9893805309734</v>
      </c>
      <c r="AJ116" s="68">
        <f t="shared" si="95"/>
        <v>1746.7274336283185</v>
      </c>
      <c r="AK116" s="68">
        <f t="shared" si="95"/>
        <v>1760.0867256637168</v>
      </c>
      <c r="AL116" s="68">
        <f t="shared" si="95"/>
        <v>1887</v>
      </c>
      <c r="AM116" s="69">
        <f aca="true" t="shared" si="96" ref="AM116:AV116">AM95*$AW116</f>
        <v>1887</v>
      </c>
      <c r="AN116" s="69">
        <f t="shared" si="96"/>
        <v>2140.9999999999995</v>
      </c>
      <c r="AO116" s="69">
        <f t="shared" si="96"/>
        <v>2387</v>
      </c>
      <c r="AP116" s="69">
        <f t="shared" si="96"/>
        <v>2451</v>
      </c>
      <c r="AQ116" s="69">
        <f t="shared" si="96"/>
        <v>2486</v>
      </c>
      <c r="AR116" s="69">
        <f t="shared" si="96"/>
        <v>2623</v>
      </c>
      <c r="AS116" s="69">
        <f t="shared" si="96"/>
        <v>2978</v>
      </c>
      <c r="AT116" s="69">
        <f t="shared" si="96"/>
        <v>3080</v>
      </c>
      <c r="AU116" s="69">
        <f t="shared" si="96"/>
        <v>3542</v>
      </c>
      <c r="AV116" s="69">
        <f t="shared" si="96"/>
        <v>3801</v>
      </c>
      <c r="AW116" s="69">
        <f t="shared" si="83"/>
        <v>4207</v>
      </c>
      <c r="AX116" s="58">
        <f t="shared" si="84"/>
        <v>4207</v>
      </c>
      <c r="AY116" s="58">
        <f t="shared" si="84"/>
        <v>4362</v>
      </c>
      <c r="AZ116" s="58">
        <f t="shared" si="84"/>
        <v>4412</v>
      </c>
      <c r="BA116" s="58">
        <f t="shared" si="84"/>
        <v>4488</v>
      </c>
      <c r="BB116" s="58">
        <f t="shared" si="84"/>
        <v>4751</v>
      </c>
      <c r="BC116" s="58">
        <f t="shared" si="84"/>
        <v>5151</v>
      </c>
      <c r="BD116" s="58">
        <f t="shared" si="84"/>
        <v>5138</v>
      </c>
    </row>
    <row r="117" spans="1:56" ht="12.75">
      <c r="A117" s="50" t="s">
        <v>24</v>
      </c>
      <c r="B117" s="51" t="s">
        <v>231</v>
      </c>
      <c r="C117" s="66">
        <f>$F117*C96</f>
        <v>4787.948336343039</v>
      </c>
      <c r="D117" s="66">
        <f>$F117*D96</f>
        <v>4723.246331797863</v>
      </c>
      <c r="E117" s="66">
        <f>$F117*E96</f>
        <v>4787.948336343039</v>
      </c>
      <c r="F117" s="66">
        <f aca="true" t="shared" si="97" ref="F117:P117">F96*$Q117</f>
        <v>4787.948336343039</v>
      </c>
      <c r="G117" s="66">
        <f t="shared" si="97"/>
        <v>4925.731022280968</v>
      </c>
      <c r="H117" s="66">
        <f t="shared" si="97"/>
        <v>5063.5137082188985</v>
      </c>
      <c r="I117" s="66">
        <f t="shared" si="97"/>
        <v>5420.887549870401</v>
      </c>
      <c r="J117" s="66">
        <f t="shared" si="97"/>
        <v>5842.84702555531</v>
      </c>
      <c r="K117" s="66">
        <f t="shared" si="97"/>
        <v>6320.780717402502</v>
      </c>
      <c r="L117" s="66">
        <f t="shared" si="97"/>
        <v>6824.548662863055</v>
      </c>
      <c r="M117" s="66">
        <f t="shared" si="97"/>
        <v>7078.585490061112</v>
      </c>
      <c r="N117" s="66">
        <f t="shared" si="97"/>
        <v>7384.290824485893</v>
      </c>
      <c r="O117" s="66">
        <f t="shared" si="97"/>
        <v>7892.364478882006</v>
      </c>
      <c r="P117" s="66">
        <f t="shared" si="97"/>
        <v>8585.583617507213</v>
      </c>
      <c r="Q117" s="67">
        <f aca="true" t="shared" si="98" ref="Q117:AA117">Q96*$AB117</f>
        <v>8585.583617507213</v>
      </c>
      <c r="R117" s="67">
        <f t="shared" si="98"/>
        <v>9407.974024199228</v>
      </c>
      <c r="S117" s="67">
        <f t="shared" si="98"/>
        <v>10333.701445344688</v>
      </c>
      <c r="T117" s="67">
        <f t="shared" si="98"/>
        <v>11181.926105650067</v>
      </c>
      <c r="U117" s="67">
        <f t="shared" si="98"/>
        <v>12064.596437439925</v>
      </c>
      <c r="V117" s="67">
        <f t="shared" si="98"/>
        <v>12215.296250184536</v>
      </c>
      <c r="W117" s="67">
        <f t="shared" si="98"/>
        <v>12051.679310633244</v>
      </c>
      <c r="X117" s="67">
        <f t="shared" si="98"/>
        <v>12266.96475741126</v>
      </c>
      <c r="Y117" s="67">
        <f t="shared" si="98"/>
        <v>12792.261247549615</v>
      </c>
      <c r="Z117" s="67">
        <f t="shared" si="98"/>
        <v>14161.476689057785</v>
      </c>
      <c r="AA117" s="67">
        <f t="shared" si="98"/>
        <v>14656.633216647218</v>
      </c>
      <c r="AB117" s="68">
        <f aca="true" t="shared" si="99" ref="AB117:AL117">AB96*$AM117</f>
        <v>14656.633216647218</v>
      </c>
      <c r="AC117" s="68">
        <f t="shared" si="99"/>
        <v>15060.721898094125</v>
      </c>
      <c r="AD117" s="68">
        <f t="shared" si="99"/>
        <v>15686.498120057046</v>
      </c>
      <c r="AE117" s="68">
        <f t="shared" si="99"/>
        <v>16446.970569168938</v>
      </c>
      <c r="AF117" s="68">
        <f t="shared" si="99"/>
        <v>16834.222222222223</v>
      </c>
      <c r="AG117" s="68">
        <f t="shared" si="99"/>
        <v>17196.218332685075</v>
      </c>
      <c r="AH117" s="68">
        <f t="shared" si="99"/>
        <v>18711.55088811098</v>
      </c>
      <c r="AI117" s="68">
        <f t="shared" si="99"/>
        <v>19923.816932451704</v>
      </c>
      <c r="AJ117" s="68">
        <f t="shared" si="99"/>
        <v>22078.95656683521</v>
      </c>
      <c r="AK117" s="68">
        <f t="shared" si="99"/>
        <v>21700.12342797874</v>
      </c>
      <c r="AL117" s="68">
        <f t="shared" si="99"/>
        <v>21644</v>
      </c>
      <c r="AM117" s="69">
        <f aca="true" t="shared" si="100" ref="AM117:AV117">AM96*$AW117</f>
        <v>21644</v>
      </c>
      <c r="AN117" s="69">
        <f t="shared" si="100"/>
        <v>23382</v>
      </c>
      <c r="AO117" s="69">
        <f t="shared" si="100"/>
        <v>24908</v>
      </c>
      <c r="AP117" s="69">
        <f t="shared" si="100"/>
        <v>27377</v>
      </c>
      <c r="AQ117" s="69">
        <f t="shared" si="100"/>
        <v>29152.999999999996</v>
      </c>
      <c r="AR117" s="69">
        <f t="shared" si="100"/>
        <v>30320</v>
      </c>
      <c r="AS117" s="69">
        <f t="shared" si="100"/>
        <v>32445</v>
      </c>
      <c r="AT117" s="69">
        <f t="shared" si="100"/>
        <v>34818</v>
      </c>
      <c r="AU117" s="69">
        <f t="shared" si="100"/>
        <v>37865</v>
      </c>
      <c r="AV117" s="69">
        <f t="shared" si="100"/>
        <v>42285</v>
      </c>
      <c r="AW117" s="69">
        <f t="shared" si="83"/>
        <v>44863</v>
      </c>
      <c r="AX117" s="58">
        <f t="shared" si="84"/>
        <v>44863</v>
      </c>
      <c r="AY117" s="58">
        <f t="shared" si="84"/>
        <v>43200</v>
      </c>
      <c r="AZ117" s="58">
        <f t="shared" si="84"/>
        <v>45005</v>
      </c>
      <c r="BA117" s="58">
        <f t="shared" si="84"/>
        <v>48770</v>
      </c>
      <c r="BB117" s="58">
        <f t="shared" si="84"/>
        <v>54570</v>
      </c>
      <c r="BC117" s="58">
        <f t="shared" si="84"/>
        <v>62207</v>
      </c>
      <c r="BD117" s="58">
        <f t="shared" si="84"/>
        <v>66785</v>
      </c>
    </row>
    <row r="118" spans="1:56" ht="12.75">
      <c r="A118" s="50" t="s">
        <v>232</v>
      </c>
      <c r="B118" s="51" t="s">
        <v>233</v>
      </c>
      <c r="C118" s="66"/>
      <c r="D118" s="66"/>
      <c r="E118" s="66"/>
      <c r="F118" s="66">
        <f aca="true" t="shared" si="101" ref="F118:P118">F97*$Q118</f>
        <v>2299.0366108692515</v>
      </c>
      <c r="G118" s="66">
        <f t="shared" si="101"/>
        <v>2359.240515572865</v>
      </c>
      <c r="H118" s="66">
        <f t="shared" si="101"/>
        <v>2370.528747704793</v>
      </c>
      <c r="I118" s="66">
        <f t="shared" si="101"/>
        <v>2483.411069024069</v>
      </c>
      <c r="J118" s="66">
        <f t="shared" si="101"/>
        <v>2765.6168723222586</v>
      </c>
      <c r="K118" s="66">
        <f t="shared" si="101"/>
        <v>3096.7383481921347</v>
      </c>
      <c r="L118" s="66">
        <f t="shared" si="101"/>
        <v>3435.3853121499624</v>
      </c>
      <c r="M118" s="66">
        <f t="shared" si="101"/>
        <v>3585.8950739089964</v>
      </c>
      <c r="N118" s="66">
        <f t="shared" si="101"/>
        <v>3664.9126988324897</v>
      </c>
      <c r="O118" s="66">
        <f t="shared" si="101"/>
        <v>4003.5596627903174</v>
      </c>
      <c r="P118" s="66">
        <f t="shared" si="101"/>
        <v>4473.9026682873</v>
      </c>
      <c r="Q118" s="67">
        <f aca="true" t="shared" si="102" ref="Q118:AA118">Q97*$AB118</f>
        <v>4473.9026682873</v>
      </c>
      <c r="R118" s="67">
        <f t="shared" si="102"/>
        <v>4970.584882092113</v>
      </c>
      <c r="S118" s="67">
        <f t="shared" si="102"/>
        <v>5621.5396016999375</v>
      </c>
      <c r="T118" s="67">
        <f t="shared" si="102"/>
        <v>6137.03553572463</v>
      </c>
      <c r="U118" s="67">
        <f t="shared" si="102"/>
        <v>6708.972630408962</v>
      </c>
      <c r="V118" s="67">
        <f t="shared" si="102"/>
        <v>6923.449040915585</v>
      </c>
      <c r="W118" s="67">
        <f t="shared" si="102"/>
        <v>6712.735374452937</v>
      </c>
      <c r="X118" s="67">
        <f t="shared" si="102"/>
        <v>6693.921654233058</v>
      </c>
      <c r="Y118" s="67">
        <f t="shared" si="102"/>
        <v>7009.99215392703</v>
      </c>
      <c r="Z118" s="67">
        <f t="shared" si="102"/>
        <v>8063.5604862402715</v>
      </c>
      <c r="AA118" s="67">
        <f t="shared" si="102"/>
        <v>8375.868241890268</v>
      </c>
      <c r="AB118" s="68">
        <f aca="true" t="shared" si="103" ref="AB118:AL118">AB97*$AM118</f>
        <v>8375.868241890268</v>
      </c>
      <c r="AC118" s="68">
        <f t="shared" si="103"/>
        <v>8520.958149779735</v>
      </c>
      <c r="AD118" s="68">
        <f t="shared" si="103"/>
        <v>8870.157589106928</v>
      </c>
      <c r="AE118" s="68">
        <f t="shared" si="103"/>
        <v>9357.069483380055</v>
      </c>
      <c r="AF118" s="68">
        <f t="shared" si="103"/>
        <v>9416.089106928315</v>
      </c>
      <c r="AG118" s="68">
        <f t="shared" si="103"/>
        <v>9521.832599118943</v>
      </c>
      <c r="AH118" s="68">
        <f t="shared" si="103"/>
        <v>10657.960352422908</v>
      </c>
      <c r="AI118" s="68">
        <f t="shared" si="103"/>
        <v>11317.012815378454</v>
      </c>
      <c r="AJ118" s="68">
        <f t="shared" si="103"/>
        <v>12620.362835402482</v>
      </c>
      <c r="AK118" s="68">
        <f t="shared" si="103"/>
        <v>12396.58009611534</v>
      </c>
      <c r="AL118" s="68">
        <f t="shared" si="103"/>
        <v>12281</v>
      </c>
      <c r="AM118" s="69">
        <f aca="true" t="shared" si="104" ref="AM118:AV118">AM97*$AW118</f>
        <v>12281</v>
      </c>
      <c r="AN118" s="69">
        <f t="shared" si="104"/>
        <v>13228</v>
      </c>
      <c r="AO118" s="69">
        <f t="shared" si="104"/>
        <v>14501</v>
      </c>
      <c r="AP118" s="69">
        <f t="shared" si="104"/>
        <v>16629</v>
      </c>
      <c r="AQ118" s="69">
        <f t="shared" si="104"/>
        <v>18031</v>
      </c>
      <c r="AR118" s="69">
        <f t="shared" si="104"/>
        <v>18453</v>
      </c>
      <c r="AS118" s="69">
        <f t="shared" si="104"/>
        <v>19521</v>
      </c>
      <c r="AT118" s="69">
        <f t="shared" si="104"/>
        <v>20902</v>
      </c>
      <c r="AU118" s="69">
        <f t="shared" si="104"/>
        <v>23126</v>
      </c>
      <c r="AV118" s="69">
        <f t="shared" si="104"/>
        <v>26336</v>
      </c>
      <c r="AW118" s="69">
        <f t="shared" si="83"/>
        <v>27657</v>
      </c>
      <c r="AX118" s="58">
        <f t="shared" si="84"/>
        <v>27657</v>
      </c>
      <c r="AY118" s="58">
        <f t="shared" si="84"/>
        <v>27024</v>
      </c>
      <c r="AZ118" s="58">
        <f t="shared" si="84"/>
        <v>27874</v>
      </c>
      <c r="BA118" s="58">
        <f t="shared" si="84"/>
        <v>31070</v>
      </c>
      <c r="BB118" s="58">
        <f t="shared" si="84"/>
        <v>34940</v>
      </c>
      <c r="BC118" s="58">
        <f t="shared" si="84"/>
        <v>39884</v>
      </c>
      <c r="BD118" s="58">
        <f t="shared" si="84"/>
        <v>43157</v>
      </c>
    </row>
    <row r="119" spans="1:56" ht="12.75">
      <c r="A119" s="50" t="s">
        <v>234</v>
      </c>
      <c r="B119" s="51" t="s">
        <v>235</v>
      </c>
      <c r="C119" s="66"/>
      <c r="D119" s="66"/>
      <c r="E119" s="66"/>
      <c r="F119" s="66">
        <f aca="true" t="shared" si="105" ref="F119:P119">F98*$Q119</f>
        <v>2661.0508803983284</v>
      </c>
      <c r="G119" s="66">
        <f t="shared" si="105"/>
        <v>2746.034541249373</v>
      </c>
      <c r="H119" s="66">
        <f t="shared" si="105"/>
        <v>2900.0674265418907</v>
      </c>
      <c r="I119" s="66">
        <f t="shared" si="105"/>
        <v>3181.575803110976</v>
      </c>
      <c r="J119" s="66">
        <f t="shared" si="105"/>
        <v>3303.7398155843516</v>
      </c>
      <c r="K119" s="66">
        <f t="shared" si="105"/>
        <v>3425.903828057728</v>
      </c>
      <c r="L119" s="66">
        <f t="shared" si="105"/>
        <v>3569.3137557438654</v>
      </c>
      <c r="M119" s="66">
        <f t="shared" si="105"/>
        <v>3670.231853004481</v>
      </c>
      <c r="N119" s="66">
        <f t="shared" si="105"/>
        <v>3935.8057931639946</v>
      </c>
      <c r="O119" s="66">
        <f t="shared" si="105"/>
        <v>4084.5271996533224</v>
      </c>
      <c r="P119" s="66">
        <f t="shared" si="105"/>
        <v>4275.740436568172</v>
      </c>
      <c r="Q119" s="67">
        <f aca="true" t="shared" si="106" ref="Q119:AA119">Q98*$AB119</f>
        <v>4275.740436568172</v>
      </c>
      <c r="R119" s="67">
        <f t="shared" si="106"/>
        <v>4589.117685956399</v>
      </c>
      <c r="S119" s="67">
        <f t="shared" si="106"/>
        <v>4812.1997956903915</v>
      </c>
      <c r="T119" s="67">
        <f t="shared" si="106"/>
        <v>5130.8885238818075</v>
      </c>
      <c r="U119" s="67">
        <f t="shared" si="106"/>
        <v>5412.396900450893</v>
      </c>
      <c r="V119" s="67">
        <f t="shared" si="106"/>
        <v>5295.544366780707</v>
      </c>
      <c r="W119" s="67">
        <f t="shared" si="106"/>
        <v>5391.150985238131</v>
      </c>
      <c r="X119" s="67">
        <f t="shared" si="106"/>
        <v>5683.282319413596</v>
      </c>
      <c r="Y119" s="67">
        <f t="shared" si="106"/>
        <v>5885.118513934827</v>
      </c>
      <c r="Z119" s="67">
        <f t="shared" si="106"/>
        <v>6086.954708456057</v>
      </c>
      <c r="AA119" s="67">
        <f t="shared" si="106"/>
        <v>6256.922030158146</v>
      </c>
      <c r="AB119" s="68">
        <f aca="true" t="shared" si="107" ref="AB119:AL119">AB98*$AM119</f>
        <v>6256.922030158146</v>
      </c>
      <c r="AC119" s="68">
        <f t="shared" si="107"/>
        <v>6549.623390952556</v>
      </c>
      <c r="AD119" s="68">
        <f t="shared" si="107"/>
        <v>6828.550570062523</v>
      </c>
      <c r="AE119" s="68">
        <f t="shared" si="107"/>
        <v>7079.929385803604</v>
      </c>
      <c r="AF119" s="68">
        <f t="shared" si="107"/>
        <v>7472.493563810224</v>
      </c>
      <c r="AG119" s="68">
        <f t="shared" si="107"/>
        <v>7768.638470025745</v>
      </c>
      <c r="AH119" s="68">
        <f t="shared" si="107"/>
        <v>8037.235012872379</v>
      </c>
      <c r="AI119" s="68">
        <f t="shared" si="107"/>
        <v>8601.976461934535</v>
      </c>
      <c r="AJ119" s="68">
        <f t="shared" si="107"/>
        <v>9421.540272158882</v>
      </c>
      <c r="AK119" s="68">
        <f t="shared" si="107"/>
        <v>9270.024273630012</v>
      </c>
      <c r="AL119" s="68">
        <f t="shared" si="107"/>
        <v>9363</v>
      </c>
      <c r="AM119" s="69">
        <f aca="true" t="shared" si="108" ref="AM119:AV119">AM98*$AW119</f>
        <v>9363</v>
      </c>
      <c r="AN119" s="69">
        <f t="shared" si="108"/>
        <v>10154</v>
      </c>
      <c r="AO119" s="69">
        <f t="shared" si="108"/>
        <v>10407</v>
      </c>
      <c r="AP119" s="69">
        <f t="shared" si="108"/>
        <v>10748</v>
      </c>
      <c r="AQ119" s="69">
        <f t="shared" si="108"/>
        <v>11122</v>
      </c>
      <c r="AR119" s="69">
        <f t="shared" si="108"/>
        <v>11867</v>
      </c>
      <c r="AS119" s="69">
        <f t="shared" si="108"/>
        <v>12924</v>
      </c>
      <c r="AT119" s="69">
        <f t="shared" si="108"/>
        <v>13916</v>
      </c>
      <c r="AU119" s="69">
        <f t="shared" si="108"/>
        <v>14739</v>
      </c>
      <c r="AV119" s="69">
        <f t="shared" si="108"/>
        <v>15949</v>
      </c>
      <c r="AW119" s="69">
        <f t="shared" si="83"/>
        <v>17206</v>
      </c>
      <c r="AX119" s="58">
        <f t="shared" si="84"/>
        <v>17206</v>
      </c>
      <c r="AY119" s="58">
        <f t="shared" si="84"/>
        <v>16176</v>
      </c>
      <c r="AZ119" s="58">
        <f t="shared" si="84"/>
        <v>17131</v>
      </c>
      <c r="BA119" s="58">
        <f t="shared" si="84"/>
        <v>17700</v>
      </c>
      <c r="BB119" s="58">
        <f t="shared" si="84"/>
        <v>19630</v>
      </c>
      <c r="BC119" s="58">
        <f t="shared" si="84"/>
        <v>22323</v>
      </c>
      <c r="BD119" s="58">
        <f t="shared" si="84"/>
        <v>23628</v>
      </c>
    </row>
    <row r="120" spans="1:56" ht="12.75">
      <c r="A120" s="50" t="s">
        <v>31</v>
      </c>
      <c r="B120" s="51" t="s">
        <v>236</v>
      </c>
      <c r="C120" s="66"/>
      <c r="D120" s="66"/>
      <c r="E120" s="66"/>
      <c r="F120" s="66">
        <f aca="true" t="shared" si="109" ref="F120:P120">F99*$Q120</f>
        <v>1832.1993262056835</v>
      </c>
      <c r="G120" s="66">
        <f t="shared" si="109"/>
        <v>1634.0046875536264</v>
      </c>
      <c r="H120" s="66">
        <f t="shared" si="109"/>
        <v>1515.087904362392</v>
      </c>
      <c r="I120" s="66">
        <f t="shared" si="109"/>
        <v>1563.5354826995617</v>
      </c>
      <c r="J120" s="66">
        <f t="shared" si="109"/>
        <v>1757.3257960482395</v>
      </c>
      <c r="K120" s="66">
        <f t="shared" si="109"/>
        <v>2087.650193801668</v>
      </c>
      <c r="L120" s="66">
        <f t="shared" si="109"/>
        <v>2329.8880854875156</v>
      </c>
      <c r="M120" s="66">
        <f t="shared" si="109"/>
        <v>2043.6069407678776</v>
      </c>
      <c r="N120" s="66">
        <f t="shared" si="109"/>
        <v>2285.8448324537253</v>
      </c>
      <c r="O120" s="66">
        <f t="shared" si="109"/>
        <v>2439.9962180719917</v>
      </c>
      <c r="P120" s="66">
        <f t="shared" si="109"/>
        <v>2823.172519465969</v>
      </c>
      <c r="Q120" s="67">
        <f aca="true" t="shared" si="110" ref="Q120:AA120">Q99*$AB120</f>
        <v>2823.172519465969</v>
      </c>
      <c r="R120" s="67">
        <f t="shared" si="110"/>
        <v>2933.280652050445</v>
      </c>
      <c r="S120" s="67">
        <f t="shared" si="110"/>
        <v>3052.197435241679</v>
      </c>
      <c r="T120" s="67">
        <f t="shared" si="110"/>
        <v>3435.3737366356563</v>
      </c>
      <c r="U120" s="67">
        <f t="shared" si="110"/>
        <v>3717.2505560519153</v>
      </c>
      <c r="V120" s="67">
        <f t="shared" si="110"/>
        <v>3977.1057489512787</v>
      </c>
      <c r="W120" s="67">
        <f t="shared" si="110"/>
        <v>4311.834472008087</v>
      </c>
      <c r="X120" s="67">
        <f t="shared" si="110"/>
        <v>4637.754544458136</v>
      </c>
      <c r="Y120" s="67">
        <f t="shared" si="110"/>
        <v>4734.649701132475</v>
      </c>
      <c r="Z120" s="67">
        <f t="shared" si="110"/>
        <v>4884.396761447363</v>
      </c>
      <c r="AA120" s="67">
        <f t="shared" si="110"/>
        <v>4893.205412054121</v>
      </c>
      <c r="AB120" s="68">
        <f aca="true" t="shared" si="111" ref="AB120:AL120">AB99*$AM120</f>
        <v>4893.205412054121</v>
      </c>
      <c r="AC120" s="68">
        <f t="shared" si="111"/>
        <v>4930.806888068881</v>
      </c>
      <c r="AD120" s="68">
        <f t="shared" si="111"/>
        <v>5036.0910209102085</v>
      </c>
      <c r="AE120" s="68">
        <f t="shared" si="111"/>
        <v>4702.69126691267</v>
      </c>
      <c r="AF120" s="68">
        <f t="shared" si="111"/>
        <v>4554.79212792128</v>
      </c>
      <c r="AG120" s="68">
        <f t="shared" si="111"/>
        <v>5206.551045510455</v>
      </c>
      <c r="AH120" s="68">
        <f t="shared" si="111"/>
        <v>5687.849938499385</v>
      </c>
      <c r="AI120" s="68">
        <f t="shared" si="111"/>
        <v>6294.487084870849</v>
      </c>
      <c r="AJ120" s="68">
        <f t="shared" si="111"/>
        <v>6149.094710947109</v>
      </c>
      <c r="AK120" s="68">
        <f t="shared" si="111"/>
        <v>5825.722017220172</v>
      </c>
      <c r="AL120" s="68">
        <f t="shared" si="111"/>
        <v>6114</v>
      </c>
      <c r="AM120" s="69">
        <f aca="true" t="shared" si="112" ref="AM120:AV120">AM99*$AW120</f>
        <v>6114</v>
      </c>
      <c r="AN120" s="69">
        <f t="shared" si="112"/>
        <v>6446</v>
      </c>
      <c r="AO120" s="69">
        <f t="shared" si="112"/>
        <v>6148</v>
      </c>
      <c r="AP120" s="69">
        <f t="shared" si="112"/>
        <v>6576</v>
      </c>
      <c r="AQ120" s="69">
        <f t="shared" si="112"/>
        <v>6828</v>
      </c>
      <c r="AR120" s="69">
        <f t="shared" si="112"/>
        <v>7183.000000000001</v>
      </c>
      <c r="AS120" s="69">
        <f t="shared" si="112"/>
        <v>7537</v>
      </c>
      <c r="AT120" s="69">
        <f t="shared" si="112"/>
        <v>7777</v>
      </c>
      <c r="AU120" s="69">
        <f t="shared" si="112"/>
        <v>8379</v>
      </c>
      <c r="AV120" s="69">
        <f t="shared" si="112"/>
        <v>8807</v>
      </c>
      <c r="AW120" s="69">
        <f t="shared" si="83"/>
        <v>9833</v>
      </c>
      <c r="AX120" s="58">
        <f t="shared" si="84"/>
        <v>9833</v>
      </c>
      <c r="AY120" s="58">
        <f t="shared" si="84"/>
        <v>10047</v>
      </c>
      <c r="AZ120" s="58">
        <f t="shared" si="84"/>
        <v>10386</v>
      </c>
      <c r="BA120" s="58">
        <f t="shared" si="84"/>
        <v>10484</v>
      </c>
      <c r="BB120" s="58">
        <f t="shared" si="84"/>
        <v>11134</v>
      </c>
      <c r="BC120" s="58">
        <f t="shared" si="84"/>
        <v>12216</v>
      </c>
      <c r="BD120" s="58">
        <f t="shared" si="84"/>
        <v>12851</v>
      </c>
    </row>
    <row r="121" spans="1:56" ht="12.75">
      <c r="A121" s="50" t="s">
        <v>237</v>
      </c>
      <c r="B121" s="51" t="s">
        <v>238</v>
      </c>
      <c r="C121" s="66"/>
      <c r="D121" s="66"/>
      <c r="E121" s="66"/>
      <c r="F121" s="66">
        <f aca="true" t="shared" si="113" ref="F121:P121">F100*$Q121</f>
        <v>128.9742001040918</v>
      </c>
      <c r="G121" s="66">
        <f t="shared" si="113"/>
        <v>146.1707601179707</v>
      </c>
      <c r="H121" s="66">
        <f t="shared" si="113"/>
        <v>154.76904012491016</v>
      </c>
      <c r="I121" s="66">
        <f t="shared" si="113"/>
        <v>167.6664601353193</v>
      </c>
      <c r="J121" s="66">
        <f t="shared" si="113"/>
        <v>180.5638801457285</v>
      </c>
      <c r="K121" s="66">
        <f t="shared" si="113"/>
        <v>206.35872016654687</v>
      </c>
      <c r="L121" s="66">
        <f t="shared" si="113"/>
        <v>223.55528018042577</v>
      </c>
      <c r="M121" s="66">
        <f t="shared" si="113"/>
        <v>262.2475402116533</v>
      </c>
      <c r="N121" s="66">
        <f t="shared" si="113"/>
        <v>296.6406602394111</v>
      </c>
      <c r="O121" s="66">
        <f t="shared" si="113"/>
        <v>339.63206027410837</v>
      </c>
      <c r="P121" s="66">
        <f t="shared" si="113"/>
        <v>369.72604029839647</v>
      </c>
      <c r="Q121" s="67">
        <f aca="true" t="shared" si="114" ref="Q121:AA121">Q100*$AB121</f>
        <v>369.72604029839647</v>
      </c>
      <c r="R121" s="67">
        <f t="shared" si="114"/>
        <v>425.6148603435029</v>
      </c>
      <c r="S121" s="67">
        <f t="shared" si="114"/>
        <v>481.5036803886094</v>
      </c>
      <c r="T121" s="67">
        <f t="shared" si="114"/>
        <v>571.7856204614736</v>
      </c>
      <c r="U121" s="67">
        <f t="shared" si="114"/>
        <v>627.67444050658</v>
      </c>
      <c r="V121" s="67">
        <f t="shared" si="114"/>
        <v>692.1615405586259</v>
      </c>
      <c r="W121" s="67">
        <f t="shared" si="114"/>
        <v>752.3495006072021</v>
      </c>
      <c r="X121" s="67">
        <f t="shared" si="114"/>
        <v>838.3323006765967</v>
      </c>
      <c r="Y121" s="67">
        <f t="shared" si="114"/>
        <v>950.1099407668096</v>
      </c>
      <c r="Z121" s="67">
        <f t="shared" si="114"/>
        <v>1040.3918808396738</v>
      </c>
      <c r="AA121" s="67">
        <f t="shared" si="114"/>
        <v>1104.8789808917197</v>
      </c>
      <c r="AB121" s="68">
        <f aca="true" t="shared" si="115" ref="AB121:AL121">AB100*$AM121</f>
        <v>1104.8789808917197</v>
      </c>
      <c r="AC121" s="68">
        <f t="shared" si="115"/>
        <v>1189.2611464968152</v>
      </c>
      <c r="AD121" s="68">
        <f t="shared" si="115"/>
        <v>1244.6369426751592</v>
      </c>
      <c r="AE121" s="68">
        <f t="shared" si="115"/>
        <v>1278.9171974522292</v>
      </c>
      <c r="AF121" s="68">
        <f t="shared" si="115"/>
        <v>1336.9299363057323</v>
      </c>
      <c r="AG121" s="68">
        <f t="shared" si="115"/>
        <v>1521.5159235668789</v>
      </c>
      <c r="AH121" s="68">
        <f t="shared" si="115"/>
        <v>1682.3694267515925</v>
      </c>
      <c r="AI121" s="68">
        <f t="shared" si="115"/>
        <v>1748.2929936305734</v>
      </c>
      <c r="AJ121" s="68">
        <f t="shared" si="115"/>
        <v>1943.4267515923568</v>
      </c>
      <c r="AK121" s="68">
        <f t="shared" si="115"/>
        <v>1969.7961783439491</v>
      </c>
      <c r="AL121" s="68">
        <f t="shared" si="115"/>
        <v>2070</v>
      </c>
      <c r="AM121" s="69">
        <f aca="true" t="shared" si="116" ref="AM121:AV121">AM100*$AW121</f>
        <v>2070</v>
      </c>
      <c r="AN121" s="69">
        <f t="shared" si="116"/>
        <v>2264</v>
      </c>
      <c r="AO121" s="69">
        <f t="shared" si="116"/>
        <v>2415</v>
      </c>
      <c r="AP121" s="69">
        <f t="shared" si="116"/>
        <v>2588</v>
      </c>
      <c r="AQ121" s="69">
        <f t="shared" si="116"/>
        <v>2863</v>
      </c>
      <c r="AR121" s="69">
        <f t="shared" si="116"/>
        <v>3099</v>
      </c>
      <c r="AS121" s="69">
        <f t="shared" si="116"/>
        <v>3422</v>
      </c>
      <c r="AT121" s="69">
        <f t="shared" si="116"/>
        <v>3692</v>
      </c>
      <c r="AU121" s="69">
        <f t="shared" si="116"/>
        <v>4080</v>
      </c>
      <c r="AV121" s="69">
        <f t="shared" si="116"/>
        <v>4505</v>
      </c>
      <c r="AW121" s="69">
        <f t="shared" si="83"/>
        <v>4797</v>
      </c>
      <c r="AX121" s="58">
        <f t="shared" si="84"/>
        <v>4797</v>
      </c>
      <c r="AY121" s="58">
        <f t="shared" si="84"/>
        <v>5258</v>
      </c>
      <c r="AZ121" s="58">
        <f t="shared" si="84"/>
        <v>5700</v>
      </c>
      <c r="BA121" s="58">
        <f t="shared" si="84"/>
        <v>6060</v>
      </c>
      <c r="BB121" s="58">
        <f t="shared" si="84"/>
        <v>6632</v>
      </c>
      <c r="BC121" s="58">
        <f t="shared" si="84"/>
        <v>7113</v>
      </c>
      <c r="BD121" s="58">
        <f t="shared" si="84"/>
        <v>7466</v>
      </c>
    </row>
    <row r="122" spans="1:56" ht="12.75">
      <c r="A122" s="50" t="s">
        <v>239</v>
      </c>
      <c r="B122" s="51" t="s">
        <v>240</v>
      </c>
      <c r="C122" s="66"/>
      <c r="D122" s="66"/>
      <c r="E122" s="66"/>
      <c r="F122" s="66">
        <f aca="true" t="shared" si="117" ref="F122:P122">F101*$Q122</f>
        <v>1080.7312572386272</v>
      </c>
      <c r="G122" s="66">
        <f t="shared" si="117"/>
        <v>1110.6007140969812</v>
      </c>
      <c r="H122" s="66">
        <f t="shared" si="117"/>
        <v>1135.0393606174528</v>
      </c>
      <c r="I122" s="66">
        <f t="shared" si="117"/>
        <v>1175.7704381515716</v>
      </c>
      <c r="J122" s="66">
        <f t="shared" si="117"/>
        <v>1232.7939466993384</v>
      </c>
      <c r="K122" s="66">
        <f t="shared" si="117"/>
        <v>1360.4179896395785</v>
      </c>
      <c r="L122" s="66">
        <f t="shared" si="117"/>
        <v>1414.7260930184038</v>
      </c>
      <c r="M122" s="66">
        <f t="shared" si="117"/>
        <v>1479.8958170729945</v>
      </c>
      <c r="N122" s="66">
        <f t="shared" si="117"/>
        <v>1621.0968858579408</v>
      </c>
      <c r="O122" s="66">
        <f t="shared" si="117"/>
        <v>1735.1439029534743</v>
      </c>
      <c r="P122" s="66">
        <f t="shared" si="117"/>
        <v>1865.4833510626554</v>
      </c>
      <c r="Q122" s="67">
        <f aca="true" t="shared" si="118" ref="Q122:AA122">Q101*$AB122</f>
        <v>1865.4833510626554</v>
      </c>
      <c r="R122" s="67">
        <f t="shared" si="118"/>
        <v>1987.676583665013</v>
      </c>
      <c r="S122" s="67">
        <f t="shared" si="118"/>
        <v>2145.1700834636067</v>
      </c>
      <c r="T122" s="67">
        <f t="shared" si="118"/>
        <v>2280.9403419106707</v>
      </c>
      <c r="U122" s="67">
        <f t="shared" si="118"/>
        <v>2392.271953837263</v>
      </c>
      <c r="V122" s="67">
        <f t="shared" si="118"/>
        <v>2522.611401946444</v>
      </c>
      <c r="W122" s="67">
        <f t="shared" si="118"/>
        <v>2598.6427466767996</v>
      </c>
      <c r="X122" s="67">
        <f t="shared" si="118"/>
        <v>2753.4208413064525</v>
      </c>
      <c r="Y122" s="67">
        <f t="shared" si="118"/>
        <v>2891.9065049224573</v>
      </c>
      <c r="Z122" s="67">
        <f t="shared" si="118"/>
        <v>3046.68459955211</v>
      </c>
      <c r="AA122" s="67">
        <f t="shared" si="118"/>
        <v>3130.8621597892893</v>
      </c>
      <c r="AB122" s="68">
        <f aca="true" t="shared" si="119" ref="AB122:AL122">AB101*$AM122</f>
        <v>3130.8621597892893</v>
      </c>
      <c r="AC122" s="68">
        <f t="shared" si="119"/>
        <v>3258.1738366988593</v>
      </c>
      <c r="AD122" s="68">
        <f t="shared" si="119"/>
        <v>3479.294117647059</v>
      </c>
      <c r="AE122" s="68">
        <f t="shared" si="119"/>
        <v>3588.179104477613</v>
      </c>
      <c r="AF122" s="68">
        <f t="shared" si="119"/>
        <v>3894.732221246708</v>
      </c>
      <c r="AG122" s="68">
        <f t="shared" si="119"/>
        <v>4236.463564530291</v>
      </c>
      <c r="AH122" s="68">
        <f t="shared" si="119"/>
        <v>4516.214223002635</v>
      </c>
      <c r="AI122" s="68">
        <f t="shared" si="119"/>
        <v>4708.856892010536</v>
      </c>
      <c r="AJ122" s="68">
        <f t="shared" si="119"/>
        <v>5104.193151887622</v>
      </c>
      <c r="AK122" s="68">
        <f t="shared" si="119"/>
        <v>5358.816505706761</v>
      </c>
      <c r="AL122" s="68">
        <f t="shared" si="119"/>
        <v>5724.000000000001</v>
      </c>
      <c r="AM122" s="69">
        <f aca="true" t="shared" si="120" ref="AM122:AV122">AM101*$AW122</f>
        <v>5724.000000000001</v>
      </c>
      <c r="AN122" s="69">
        <f t="shared" si="120"/>
        <v>6013</v>
      </c>
      <c r="AO122" s="69">
        <f t="shared" si="120"/>
        <v>6280</v>
      </c>
      <c r="AP122" s="69">
        <f t="shared" si="120"/>
        <v>6692.000000000001</v>
      </c>
      <c r="AQ122" s="69">
        <f t="shared" si="120"/>
        <v>7301.999999999999</v>
      </c>
      <c r="AR122" s="69">
        <f t="shared" si="120"/>
        <v>7951</v>
      </c>
      <c r="AS122" s="69">
        <f t="shared" si="120"/>
        <v>8483</v>
      </c>
      <c r="AT122" s="69">
        <f t="shared" si="120"/>
        <v>9227</v>
      </c>
      <c r="AU122" s="69">
        <f t="shared" si="120"/>
        <v>9804</v>
      </c>
      <c r="AV122" s="69">
        <f t="shared" si="120"/>
        <v>10663</v>
      </c>
      <c r="AW122" s="69">
        <f t="shared" si="83"/>
        <v>11164</v>
      </c>
      <c r="AX122" s="58">
        <f t="shared" si="84"/>
        <v>11164</v>
      </c>
      <c r="AY122" s="58">
        <f t="shared" si="84"/>
        <v>11785</v>
      </c>
      <c r="AZ122" s="58">
        <f t="shared" si="84"/>
        <v>12367</v>
      </c>
      <c r="BA122" s="58">
        <f t="shared" si="84"/>
        <v>13065</v>
      </c>
      <c r="BB122" s="58">
        <f t="shared" si="84"/>
        <v>14091</v>
      </c>
      <c r="BC122" s="58">
        <f t="shared" si="84"/>
        <v>15264</v>
      </c>
      <c r="BD122" s="58">
        <f t="shared" si="84"/>
        <v>16664</v>
      </c>
    </row>
    <row r="123" spans="1:56" ht="12.75">
      <c r="A123" s="50" t="s">
        <v>241</v>
      </c>
      <c r="B123" s="51" t="s">
        <v>233</v>
      </c>
      <c r="C123" s="66"/>
      <c r="D123" s="66"/>
      <c r="E123" s="66"/>
      <c r="F123" s="66">
        <f aca="true" t="shared" si="121" ref="F123:P123">F102*$Q123</f>
        <v>334.896143478609</v>
      </c>
      <c r="G123" s="66">
        <f t="shared" si="121"/>
        <v>340.2688088820091</v>
      </c>
      <c r="H123" s="66">
        <f t="shared" si="121"/>
        <v>333.10525501080895</v>
      </c>
      <c r="I123" s="66">
        <f t="shared" si="121"/>
        <v>336.687031946409</v>
      </c>
      <c r="J123" s="66">
        <f t="shared" si="121"/>
        <v>352.80502815660947</v>
      </c>
      <c r="K123" s="66">
        <f t="shared" si="121"/>
        <v>390.41368598041043</v>
      </c>
      <c r="L123" s="66">
        <f t="shared" si="121"/>
        <v>426.23145533641144</v>
      </c>
      <c r="M123" s="66">
        <f t="shared" si="121"/>
        <v>467.4218900958125</v>
      </c>
      <c r="N123" s="66">
        <f t="shared" si="121"/>
        <v>472.79455549921266</v>
      </c>
      <c r="O123" s="66">
        <f t="shared" si="121"/>
        <v>508.6123248552136</v>
      </c>
      <c r="P123" s="66">
        <f t="shared" si="121"/>
        <v>540.8483172756145</v>
      </c>
      <c r="Q123" s="67">
        <f aca="true" t="shared" si="122" ref="Q123:AA123">Q102*$AB123</f>
        <v>540.8483172756145</v>
      </c>
      <c r="R123" s="67">
        <f t="shared" si="122"/>
        <v>565.9207558248153</v>
      </c>
      <c r="S123" s="67">
        <f t="shared" si="122"/>
        <v>610.6929675198164</v>
      </c>
      <c r="T123" s="67">
        <f t="shared" si="122"/>
        <v>646.5107368758173</v>
      </c>
      <c r="U123" s="67">
        <f t="shared" si="122"/>
        <v>655.4651792148176</v>
      </c>
      <c r="V123" s="67">
        <f t="shared" si="122"/>
        <v>705.6100563132189</v>
      </c>
      <c r="W123" s="67">
        <f t="shared" si="122"/>
        <v>716.3553871200193</v>
      </c>
      <c r="X123" s="67">
        <f t="shared" si="122"/>
        <v>737.8460487336198</v>
      </c>
      <c r="Y123" s="67">
        <f t="shared" si="122"/>
        <v>762.9184872828205</v>
      </c>
      <c r="Z123" s="67">
        <f t="shared" si="122"/>
        <v>789.7818142998212</v>
      </c>
      <c r="AA123" s="67">
        <f t="shared" si="122"/>
        <v>796.9453681710214</v>
      </c>
      <c r="AB123" s="68">
        <f aca="true" t="shared" si="123" ref="AB123:AL123">AB102*$AM123</f>
        <v>796.9453681710214</v>
      </c>
      <c r="AC123" s="68">
        <f t="shared" si="123"/>
        <v>836.9928741092637</v>
      </c>
      <c r="AD123" s="68">
        <f t="shared" si="123"/>
        <v>869.0308788598575</v>
      </c>
      <c r="AE123" s="68">
        <f t="shared" si="123"/>
        <v>812.9643705463183</v>
      </c>
      <c r="AF123" s="68">
        <f t="shared" si="123"/>
        <v>843.667458432304</v>
      </c>
      <c r="AG123" s="68">
        <f t="shared" si="123"/>
        <v>950.4608076009501</v>
      </c>
      <c r="AH123" s="68">
        <f t="shared" si="123"/>
        <v>1019.8764845605701</v>
      </c>
      <c r="AI123" s="68">
        <f t="shared" si="123"/>
        <v>1073.273159144893</v>
      </c>
      <c r="AJ123" s="68">
        <f t="shared" si="123"/>
        <v>1074.6080760095012</v>
      </c>
      <c r="AK123" s="68">
        <f t="shared" si="123"/>
        <v>1091.9619952494063</v>
      </c>
      <c r="AL123" s="68">
        <f t="shared" si="123"/>
        <v>1124</v>
      </c>
      <c r="AM123" s="69">
        <f aca="true" t="shared" si="124" ref="AM123:AV123">AM102*$AW123</f>
        <v>1124</v>
      </c>
      <c r="AN123" s="69">
        <f t="shared" si="124"/>
        <v>1220</v>
      </c>
      <c r="AO123" s="69">
        <f t="shared" si="124"/>
        <v>1247</v>
      </c>
      <c r="AP123" s="69">
        <f t="shared" si="124"/>
        <v>1263</v>
      </c>
      <c r="AQ123" s="69">
        <f t="shared" si="124"/>
        <v>1267</v>
      </c>
      <c r="AR123" s="69">
        <f t="shared" si="124"/>
        <v>1404</v>
      </c>
      <c r="AS123" s="69">
        <f t="shared" si="124"/>
        <v>1514</v>
      </c>
      <c r="AT123" s="69">
        <f t="shared" si="124"/>
        <v>1576</v>
      </c>
      <c r="AU123" s="69">
        <f t="shared" si="124"/>
        <v>1560</v>
      </c>
      <c r="AV123" s="69">
        <f t="shared" si="124"/>
        <v>1623</v>
      </c>
      <c r="AW123" s="69">
        <f t="shared" si="83"/>
        <v>1677</v>
      </c>
      <c r="AX123" s="58">
        <f aca="true" t="shared" si="125" ref="AX123:BD131">AX81</f>
        <v>1677</v>
      </c>
      <c r="AY123" s="58">
        <f t="shared" si="125"/>
        <v>1778</v>
      </c>
      <c r="AZ123" s="58">
        <f t="shared" si="125"/>
        <v>1758</v>
      </c>
      <c r="BA123" s="58">
        <f t="shared" si="125"/>
        <v>1746</v>
      </c>
      <c r="BB123" s="58">
        <f t="shared" si="125"/>
        <v>1769</v>
      </c>
      <c r="BC123" s="58">
        <f t="shared" si="125"/>
        <v>1906</v>
      </c>
      <c r="BD123" s="58">
        <f t="shared" si="125"/>
        <v>1964</v>
      </c>
    </row>
    <row r="124" spans="1:56" ht="12.75">
      <c r="A124" s="50" t="s">
        <v>242</v>
      </c>
      <c r="B124" s="51" t="s">
        <v>235</v>
      </c>
      <c r="C124" s="66"/>
      <c r="D124" s="66"/>
      <c r="E124" s="66"/>
      <c r="F124" s="66">
        <f aca="true" t="shared" si="126" ref="F124:P124">F103*$Q124</f>
        <v>566.1701485736603</v>
      </c>
      <c r="G124" s="66">
        <f t="shared" si="126"/>
        <v>585.3623569998861</v>
      </c>
      <c r="H124" s="66">
        <f t="shared" si="126"/>
        <v>620.5480724479667</v>
      </c>
      <c r="I124" s="66">
        <f t="shared" si="126"/>
        <v>655.7337878960473</v>
      </c>
      <c r="J124" s="66">
        <f t="shared" si="126"/>
        <v>684.5221005353859</v>
      </c>
      <c r="K124" s="66">
        <f t="shared" si="126"/>
        <v>754.8935314315471</v>
      </c>
      <c r="L124" s="66">
        <f t="shared" si="126"/>
        <v>742.0987258140632</v>
      </c>
      <c r="M124" s="66">
        <f t="shared" si="126"/>
        <v>742.0987258140632</v>
      </c>
      <c r="N124" s="66">
        <f t="shared" si="126"/>
        <v>882.8415876063856</v>
      </c>
      <c r="O124" s="66">
        <f t="shared" si="126"/>
        <v>940.4182128850629</v>
      </c>
      <c r="P124" s="66">
        <f t="shared" si="126"/>
        <v>1023.5844493987079</v>
      </c>
      <c r="Q124" s="67">
        <f aca="true" t="shared" si="127" ref="Q124:AA124">Q103*$AB124</f>
        <v>1023.5844493987079</v>
      </c>
      <c r="R124" s="67">
        <f t="shared" si="127"/>
        <v>1103.551984507982</v>
      </c>
      <c r="S124" s="67">
        <f t="shared" si="127"/>
        <v>1186.718221021627</v>
      </c>
      <c r="T124" s="67">
        <f t="shared" si="127"/>
        <v>1253.8909505134172</v>
      </c>
      <c r="U124" s="67">
        <f t="shared" si="127"/>
        <v>1346.6532912401751</v>
      </c>
      <c r="V124" s="67">
        <f t="shared" si="127"/>
        <v>1391.4351109013687</v>
      </c>
      <c r="W124" s="67">
        <f t="shared" si="127"/>
        <v>1442.6143333713042</v>
      </c>
      <c r="X124" s="67">
        <f t="shared" si="127"/>
        <v>1570.5623895461424</v>
      </c>
      <c r="Y124" s="67">
        <f t="shared" si="127"/>
        <v>1676.1195358903842</v>
      </c>
      <c r="Z124" s="67">
        <f t="shared" si="127"/>
        <v>1791.272786447739</v>
      </c>
      <c r="AA124" s="67">
        <f t="shared" si="127"/>
        <v>1855.2468145351581</v>
      </c>
      <c r="AB124" s="68">
        <f aca="true" t="shared" si="128" ref="AB124:AL124">AB103*$AM124</f>
        <v>1855.2468145351581</v>
      </c>
      <c r="AC124" s="68">
        <f t="shared" si="128"/>
        <v>1912.6625766871166</v>
      </c>
      <c r="AD124" s="68">
        <f t="shared" si="128"/>
        <v>2081.3213780084943</v>
      </c>
      <c r="AE124" s="68">
        <f t="shared" si="128"/>
        <v>2239.2147239263804</v>
      </c>
      <c r="AF124" s="68">
        <f t="shared" si="128"/>
        <v>2502.9683813119395</v>
      </c>
      <c r="AG124" s="68">
        <f t="shared" si="128"/>
        <v>2687.775365738556</v>
      </c>
      <c r="AH124" s="68">
        <f t="shared" si="128"/>
        <v>2847.4629542236903</v>
      </c>
      <c r="AI124" s="68">
        <f t="shared" si="128"/>
        <v>2946.146295422369</v>
      </c>
      <c r="AJ124" s="68">
        <f t="shared" si="128"/>
        <v>3321.1429919773477</v>
      </c>
      <c r="AK124" s="68">
        <f t="shared" si="128"/>
        <v>3511.33270410571</v>
      </c>
      <c r="AL124" s="68">
        <f t="shared" si="128"/>
        <v>3802</v>
      </c>
      <c r="AM124" s="69">
        <f aca="true" t="shared" si="129" ref="AM124:AV124">AM103*$AW124</f>
        <v>3802</v>
      </c>
      <c r="AN124" s="69">
        <f t="shared" si="129"/>
        <v>3935</v>
      </c>
      <c r="AO124" s="69">
        <f t="shared" si="129"/>
        <v>4130</v>
      </c>
      <c r="AP124" s="69">
        <f t="shared" si="129"/>
        <v>4488</v>
      </c>
      <c r="AQ124" s="69">
        <f t="shared" si="129"/>
        <v>4988</v>
      </c>
      <c r="AR124" s="69">
        <f t="shared" si="129"/>
        <v>5472</v>
      </c>
      <c r="AS124" s="69">
        <f t="shared" si="129"/>
        <v>5821</v>
      </c>
      <c r="AT124" s="69">
        <f t="shared" si="129"/>
        <v>6430</v>
      </c>
      <c r="AU124" s="69">
        <f t="shared" si="129"/>
        <v>6956</v>
      </c>
      <c r="AV124" s="69">
        <f t="shared" si="129"/>
        <v>7671</v>
      </c>
      <c r="AW124" s="69">
        <f t="shared" si="83"/>
        <v>8030</v>
      </c>
      <c r="AX124" s="58">
        <f t="shared" si="125"/>
        <v>8030</v>
      </c>
      <c r="AY124" s="58">
        <f t="shared" si="125"/>
        <v>8450</v>
      </c>
      <c r="AZ124" s="58">
        <f t="shared" si="125"/>
        <v>8884</v>
      </c>
      <c r="BA124" s="58">
        <f t="shared" si="125"/>
        <v>9405</v>
      </c>
      <c r="BB124" s="58">
        <f t="shared" si="125"/>
        <v>10100</v>
      </c>
      <c r="BC124" s="58">
        <f t="shared" si="125"/>
        <v>10727</v>
      </c>
      <c r="BD124" s="58">
        <f t="shared" si="125"/>
        <v>11610</v>
      </c>
    </row>
    <row r="125" spans="1:56" ht="12.75">
      <c r="A125" s="50" t="s">
        <v>243</v>
      </c>
      <c r="B125" s="51" t="s">
        <v>244</v>
      </c>
      <c r="C125" s="66"/>
      <c r="D125" s="66"/>
      <c r="E125" s="66"/>
      <c r="F125" s="66">
        <f aca="true" t="shared" si="130" ref="F125:P125">F104*$Q125</f>
        <v>110.63281249999999</v>
      </c>
      <c r="G125" s="66">
        <f t="shared" si="130"/>
        <v>117.14062499999999</v>
      </c>
      <c r="H125" s="66">
        <f t="shared" si="130"/>
        <v>123.64843749999999</v>
      </c>
      <c r="I125" s="66">
        <f t="shared" si="130"/>
        <v>130.15625</v>
      </c>
      <c r="J125" s="66">
        <f t="shared" si="130"/>
        <v>139.91796874999997</v>
      </c>
      <c r="K125" s="66">
        <f t="shared" si="130"/>
        <v>152.93359374999997</v>
      </c>
      <c r="L125" s="66">
        <f t="shared" si="130"/>
        <v>165.94921874999997</v>
      </c>
      <c r="M125" s="66">
        <f t="shared" si="130"/>
        <v>169.203125</v>
      </c>
      <c r="N125" s="66">
        <f t="shared" si="130"/>
        <v>185.47265624999997</v>
      </c>
      <c r="O125" s="66">
        <f t="shared" si="130"/>
        <v>198.48828124999997</v>
      </c>
      <c r="P125" s="66">
        <f t="shared" si="130"/>
        <v>211.50390624999997</v>
      </c>
      <c r="Q125" s="67">
        <f aca="true" t="shared" si="131" ref="Q125:AA125">Q104*$AB125</f>
        <v>211.50390624999997</v>
      </c>
      <c r="R125" s="67">
        <f t="shared" si="131"/>
        <v>231.02734374999997</v>
      </c>
      <c r="S125" s="67">
        <f t="shared" si="131"/>
        <v>253.80468749999997</v>
      </c>
      <c r="T125" s="67">
        <f t="shared" si="131"/>
        <v>283.08984374999994</v>
      </c>
      <c r="U125" s="67">
        <f t="shared" si="131"/>
        <v>305.86718749999994</v>
      </c>
      <c r="V125" s="67">
        <f t="shared" si="131"/>
        <v>325.39062499999994</v>
      </c>
      <c r="W125" s="67">
        <f t="shared" si="131"/>
        <v>344.91406249999994</v>
      </c>
      <c r="X125" s="67">
        <f t="shared" si="131"/>
        <v>361.18359374999994</v>
      </c>
      <c r="Y125" s="67">
        <f t="shared" si="131"/>
        <v>374.19921874999994</v>
      </c>
      <c r="Z125" s="67">
        <f t="shared" si="131"/>
        <v>393.72265624999994</v>
      </c>
      <c r="AA125" s="67">
        <f t="shared" si="131"/>
        <v>416.49999999999994</v>
      </c>
      <c r="AB125" s="68">
        <f aca="true" t="shared" si="132" ref="AB125:AL125">AB104*$AM125</f>
        <v>416.49999999999994</v>
      </c>
      <c r="AC125" s="68">
        <f t="shared" si="132"/>
        <v>441.00000000000006</v>
      </c>
      <c r="AD125" s="68">
        <f t="shared" si="132"/>
        <v>465.50000000000006</v>
      </c>
      <c r="AE125" s="68">
        <f t="shared" si="132"/>
        <v>498.75</v>
      </c>
      <c r="AF125" s="68">
        <f t="shared" si="132"/>
        <v>521.5</v>
      </c>
      <c r="AG125" s="68">
        <f t="shared" si="132"/>
        <v>558.25</v>
      </c>
      <c r="AH125" s="68">
        <f t="shared" si="132"/>
        <v>603.75</v>
      </c>
      <c r="AI125" s="68">
        <f t="shared" si="132"/>
        <v>638.75</v>
      </c>
      <c r="AJ125" s="68">
        <f t="shared" si="132"/>
        <v>684.25</v>
      </c>
      <c r="AK125" s="68">
        <f t="shared" si="132"/>
        <v>742</v>
      </c>
      <c r="AL125" s="68">
        <f t="shared" si="132"/>
        <v>798</v>
      </c>
      <c r="AM125" s="69">
        <f aca="true" t="shared" si="133" ref="AM125:AV125">AM104*$AW125</f>
        <v>798</v>
      </c>
      <c r="AN125" s="69">
        <f t="shared" si="133"/>
        <v>858</v>
      </c>
      <c r="AO125" s="69">
        <f t="shared" si="133"/>
        <v>902.9999999999999</v>
      </c>
      <c r="AP125" s="69">
        <f t="shared" si="133"/>
        <v>960.9999999999999</v>
      </c>
      <c r="AQ125" s="69">
        <f t="shared" si="133"/>
        <v>1047</v>
      </c>
      <c r="AR125" s="69">
        <f t="shared" si="133"/>
        <v>1075</v>
      </c>
      <c r="AS125" s="69">
        <f t="shared" si="133"/>
        <v>1148</v>
      </c>
      <c r="AT125" s="69">
        <f t="shared" si="133"/>
        <v>1221</v>
      </c>
      <c r="AU125" s="69">
        <f t="shared" si="133"/>
        <v>1288</v>
      </c>
      <c r="AV125" s="69">
        <f t="shared" si="133"/>
        <v>1369</v>
      </c>
      <c r="AW125" s="69">
        <f t="shared" si="83"/>
        <v>1457</v>
      </c>
      <c r="AX125" s="58">
        <f t="shared" si="125"/>
        <v>1457</v>
      </c>
      <c r="AY125" s="58">
        <f t="shared" si="125"/>
        <v>1557</v>
      </c>
      <c r="AZ125" s="58">
        <f t="shared" si="125"/>
        <v>1725</v>
      </c>
      <c r="BA125" s="58">
        <f t="shared" si="125"/>
        <v>1914</v>
      </c>
      <c r="BB125" s="58">
        <f t="shared" si="125"/>
        <v>2222</v>
      </c>
      <c r="BC125" s="58">
        <f t="shared" si="125"/>
        <v>2631</v>
      </c>
      <c r="BD125" s="58">
        <f t="shared" si="125"/>
        <v>3090</v>
      </c>
    </row>
    <row r="126" spans="1:56" ht="12.75">
      <c r="A126" s="50" t="s">
        <v>245</v>
      </c>
      <c r="B126" s="51" t="s">
        <v>246</v>
      </c>
      <c r="C126" s="66"/>
      <c r="D126" s="66"/>
      <c r="E126" s="66"/>
      <c r="F126" s="66">
        <f aca="true" t="shared" si="134" ref="F126:P126">F105*$Q126</f>
        <v>3690.502359674407</v>
      </c>
      <c r="G126" s="66">
        <f t="shared" si="134"/>
        <v>3950.4622743181394</v>
      </c>
      <c r="H126" s="66">
        <f t="shared" si="134"/>
        <v>3908.6830023218254</v>
      </c>
      <c r="I126" s="66">
        <f t="shared" si="134"/>
        <v>4057.231524975386</v>
      </c>
      <c r="J126" s="66">
        <f t="shared" si="134"/>
        <v>4340.402146283737</v>
      </c>
      <c r="K126" s="66">
        <f t="shared" si="134"/>
        <v>4660.709898255478</v>
      </c>
      <c r="L126" s="66">
        <f t="shared" si="134"/>
        <v>4990.301932893066</v>
      </c>
      <c r="M126" s="66">
        <f t="shared" si="134"/>
        <v>5097.071183550313</v>
      </c>
      <c r="N126" s="66">
        <f t="shared" si="134"/>
        <v>5310.609684864808</v>
      </c>
      <c r="O126" s="66">
        <f t="shared" si="134"/>
        <v>5644.84386083532</v>
      </c>
      <c r="P126" s="66">
        <f t="shared" si="134"/>
        <v>6160.12154878986</v>
      </c>
      <c r="Q126" s="67">
        <f aca="true" t="shared" si="135" ref="Q126:AA126">Q105*$AB126</f>
        <v>6160.12154878986</v>
      </c>
      <c r="R126" s="67">
        <f t="shared" si="135"/>
        <v>6554.703562088382</v>
      </c>
      <c r="S126" s="67">
        <f t="shared" si="135"/>
        <v>6898.222020724741</v>
      </c>
      <c r="T126" s="67">
        <f t="shared" si="135"/>
        <v>7404.215426013433</v>
      </c>
      <c r="U126" s="67">
        <f t="shared" si="135"/>
        <v>7947.345961965517</v>
      </c>
      <c r="V126" s="67">
        <f t="shared" si="135"/>
        <v>7998.409516627678</v>
      </c>
      <c r="W126" s="67">
        <f t="shared" si="135"/>
        <v>8193.379452610476</v>
      </c>
      <c r="X126" s="67">
        <f t="shared" si="135"/>
        <v>8490.476497917598</v>
      </c>
      <c r="Y126" s="67">
        <f t="shared" si="135"/>
        <v>8857.205663218578</v>
      </c>
      <c r="Z126" s="67">
        <f t="shared" si="135"/>
        <v>9330.704079176803</v>
      </c>
      <c r="AA126" s="67">
        <f t="shared" si="135"/>
        <v>9692.791103144858</v>
      </c>
      <c r="AB126" s="68">
        <f aca="true" t="shared" si="136" ref="AB126:AL126">AB105*$AM126</f>
        <v>9692.791103144858</v>
      </c>
      <c r="AC126" s="68">
        <f t="shared" si="136"/>
        <v>9882.187713866708</v>
      </c>
      <c r="AD126" s="68">
        <f t="shared" si="136"/>
        <v>9920.546521101514</v>
      </c>
      <c r="AE126" s="68">
        <f t="shared" si="136"/>
        <v>10340.095975232198</v>
      </c>
      <c r="AF126" s="68">
        <f t="shared" si="136"/>
        <v>10809.991363858562</v>
      </c>
      <c r="AG126" s="68">
        <f t="shared" si="136"/>
        <v>11824.102330128726</v>
      </c>
      <c r="AH126" s="68">
        <f t="shared" si="136"/>
        <v>12234.062082450708</v>
      </c>
      <c r="AI126" s="68">
        <f t="shared" si="136"/>
        <v>13255.365325077397</v>
      </c>
      <c r="AJ126" s="68">
        <f t="shared" si="136"/>
        <v>14413.321818478082</v>
      </c>
      <c r="AK126" s="68">
        <f t="shared" si="136"/>
        <v>13943.426429851717</v>
      </c>
      <c r="AL126" s="68">
        <f t="shared" si="136"/>
        <v>14712.999999999998</v>
      </c>
      <c r="AM126" s="69">
        <f aca="true" t="shared" si="137" ref="AM126:AV126">AM105*$AW126</f>
        <v>14712.999999999998</v>
      </c>
      <c r="AN126" s="69">
        <f t="shared" si="137"/>
        <v>15671</v>
      </c>
      <c r="AO126" s="69">
        <f t="shared" si="137"/>
        <v>16546</v>
      </c>
      <c r="AP126" s="69">
        <f t="shared" si="137"/>
        <v>17417</v>
      </c>
      <c r="AQ126" s="69">
        <f t="shared" si="137"/>
        <v>18173</v>
      </c>
      <c r="AR126" s="69">
        <f t="shared" si="137"/>
        <v>19649</v>
      </c>
      <c r="AS126" s="69">
        <f t="shared" si="137"/>
        <v>20852</v>
      </c>
      <c r="AT126" s="69">
        <f t="shared" si="137"/>
        <v>21801</v>
      </c>
      <c r="AU126" s="69">
        <f t="shared" si="137"/>
        <v>23385</v>
      </c>
      <c r="AV126" s="69">
        <f t="shared" si="137"/>
        <v>25231</v>
      </c>
      <c r="AW126" s="69">
        <f t="shared" si="83"/>
        <v>26580</v>
      </c>
      <c r="AX126" s="58">
        <f t="shared" si="125"/>
        <v>26580</v>
      </c>
      <c r="AY126" s="58">
        <f t="shared" si="125"/>
        <v>26827</v>
      </c>
      <c r="AZ126" s="58">
        <f t="shared" si="125"/>
        <v>28653</v>
      </c>
      <c r="BA126" s="58">
        <f t="shared" si="125"/>
        <v>30923</v>
      </c>
      <c r="BB126" s="58">
        <f t="shared" si="125"/>
        <v>34647</v>
      </c>
      <c r="BC126" s="58">
        <f t="shared" si="125"/>
        <v>39968</v>
      </c>
      <c r="BD126" s="58">
        <f t="shared" si="125"/>
        <v>43313</v>
      </c>
    </row>
    <row r="127" spans="1:56" ht="12.75">
      <c r="A127" s="50" t="s">
        <v>247</v>
      </c>
      <c r="B127" s="51" t="s">
        <v>248</v>
      </c>
      <c r="C127" s="66"/>
      <c r="D127" s="66"/>
      <c r="E127" s="66"/>
      <c r="F127" s="66">
        <f aca="true" t="shared" si="138" ref="F127:P127">F106*$Q127</f>
        <v>431.45986282796093</v>
      </c>
      <c r="G127" s="66">
        <f t="shared" si="138"/>
        <v>442.5229362338061</v>
      </c>
      <c r="H127" s="66">
        <f t="shared" si="138"/>
        <v>525.4959867776447</v>
      </c>
      <c r="I127" s="66">
        <f t="shared" si="138"/>
        <v>514.4329133717996</v>
      </c>
      <c r="J127" s="66">
        <f t="shared" si="138"/>
        <v>575.2798171039478</v>
      </c>
      <c r="K127" s="66">
        <f t="shared" si="138"/>
        <v>658.2528676477865</v>
      </c>
      <c r="L127" s="66">
        <f t="shared" si="138"/>
        <v>647.1897942419414</v>
      </c>
      <c r="M127" s="66">
        <f t="shared" si="138"/>
        <v>741.2259181916252</v>
      </c>
      <c r="N127" s="66">
        <f t="shared" si="138"/>
        <v>791.0097485179284</v>
      </c>
      <c r="O127" s="66">
        <f t="shared" si="138"/>
        <v>890.5774091705347</v>
      </c>
      <c r="P127" s="66">
        <f t="shared" si="138"/>
        <v>901.6404825763799</v>
      </c>
      <c r="Q127" s="67">
        <f aca="true" t="shared" si="139" ref="Q127:AA127">Q106*$AB127</f>
        <v>901.6404825763799</v>
      </c>
      <c r="R127" s="67">
        <f t="shared" si="139"/>
        <v>1023.3342900406767</v>
      </c>
      <c r="S127" s="67">
        <f t="shared" si="139"/>
        <v>1095.24426717867</v>
      </c>
      <c r="T127" s="67">
        <f t="shared" si="139"/>
        <v>1178.2173177225088</v>
      </c>
      <c r="U127" s="67">
        <f t="shared" si="139"/>
        <v>1205.8750012371218</v>
      </c>
      <c r="V127" s="67">
        <f t="shared" si="139"/>
        <v>1255.6588315634249</v>
      </c>
      <c r="W127" s="67">
        <f t="shared" si="139"/>
        <v>1261.1903682663474</v>
      </c>
      <c r="X127" s="67">
        <f t="shared" si="139"/>
        <v>1288.8480517809603</v>
      </c>
      <c r="Y127" s="67">
        <f t="shared" si="139"/>
        <v>1460.3256895715601</v>
      </c>
      <c r="Z127" s="67">
        <f t="shared" si="139"/>
        <v>1593.082570441702</v>
      </c>
      <c r="AA127" s="67">
        <f t="shared" si="139"/>
        <v>1747.9655981235342</v>
      </c>
      <c r="AB127" s="68">
        <f aca="true" t="shared" si="140" ref="AB127:AL127">AB106*$AM127</f>
        <v>1747.9655981235342</v>
      </c>
      <c r="AC127" s="68">
        <f t="shared" si="140"/>
        <v>1934.4863174354966</v>
      </c>
      <c r="AD127" s="68">
        <f t="shared" si="140"/>
        <v>2065.0508209538702</v>
      </c>
      <c r="AE127" s="68">
        <f t="shared" si="140"/>
        <v>2075.7091477716967</v>
      </c>
      <c r="AF127" s="68">
        <f t="shared" si="140"/>
        <v>1886.5238467552776</v>
      </c>
      <c r="AG127" s="68">
        <f t="shared" si="140"/>
        <v>2246.2423768569197</v>
      </c>
      <c r="AH127" s="68">
        <f t="shared" si="140"/>
        <v>2701.8858483189993</v>
      </c>
      <c r="AI127" s="68">
        <f t="shared" si="140"/>
        <v>2960.35027365129</v>
      </c>
      <c r="AJ127" s="68">
        <f t="shared" si="140"/>
        <v>3445.3041438623923</v>
      </c>
      <c r="AK127" s="68">
        <f t="shared" si="140"/>
        <v>3352.0437842064116</v>
      </c>
      <c r="AL127" s="68">
        <f t="shared" si="140"/>
        <v>3408</v>
      </c>
      <c r="AM127" s="69">
        <f aca="true" t="shared" si="141" ref="AM127:AV127">AM106*$AW127</f>
        <v>3408</v>
      </c>
      <c r="AN127" s="69">
        <f t="shared" si="141"/>
        <v>3650</v>
      </c>
      <c r="AO127" s="69">
        <f t="shared" si="141"/>
        <v>4217</v>
      </c>
      <c r="AP127" s="69">
        <f t="shared" si="141"/>
        <v>4593</v>
      </c>
      <c r="AQ127" s="69">
        <f t="shared" si="141"/>
        <v>5153</v>
      </c>
      <c r="AR127" s="69">
        <f t="shared" si="141"/>
        <v>5827.999999999999</v>
      </c>
      <c r="AS127" s="69">
        <f t="shared" si="141"/>
        <v>6692</v>
      </c>
      <c r="AT127" s="69">
        <f t="shared" si="141"/>
        <v>7399.000000000001</v>
      </c>
      <c r="AU127" s="69">
        <f t="shared" si="141"/>
        <v>8623</v>
      </c>
      <c r="AV127" s="69">
        <f t="shared" si="141"/>
        <v>10269</v>
      </c>
      <c r="AW127" s="69">
        <f t="shared" si="83"/>
        <v>11169</v>
      </c>
      <c r="AX127" s="58">
        <f t="shared" si="125"/>
        <v>11169</v>
      </c>
      <c r="AY127" s="58">
        <f t="shared" si="125"/>
        <v>13107</v>
      </c>
      <c r="AZ127" s="58">
        <f t="shared" si="125"/>
        <v>13861</v>
      </c>
      <c r="BA127" s="58">
        <f t="shared" si="125"/>
        <v>16610</v>
      </c>
      <c r="BB127" s="58">
        <f t="shared" si="125"/>
        <v>18182</v>
      </c>
      <c r="BC127" s="58">
        <f t="shared" si="125"/>
        <v>20634</v>
      </c>
      <c r="BD127" s="58">
        <f t="shared" si="125"/>
        <v>23080</v>
      </c>
    </row>
    <row r="128" spans="1:56" ht="12.75">
      <c r="A128" s="50" t="s">
        <v>249</v>
      </c>
      <c r="B128" s="51" t="s">
        <v>250</v>
      </c>
      <c r="C128" s="66"/>
      <c r="D128" s="66"/>
      <c r="E128" s="66"/>
      <c r="F128" s="66">
        <f aca="true" t="shared" si="142" ref="F128:P128">F107*$Q128</f>
        <v>3390.573519250191</v>
      </c>
      <c r="G128" s="66">
        <f t="shared" si="142"/>
        <v>3468.2741623996744</v>
      </c>
      <c r="H128" s="66">
        <f t="shared" si="142"/>
        <v>3545.974805549158</v>
      </c>
      <c r="I128" s="66">
        <f t="shared" si="142"/>
        <v>3630.739143530413</v>
      </c>
      <c r="J128" s="66">
        <f t="shared" si="142"/>
        <v>3722.567176343439</v>
      </c>
      <c r="K128" s="66">
        <f t="shared" si="142"/>
        <v>3800.267819492922</v>
      </c>
      <c r="L128" s="66">
        <f t="shared" si="142"/>
        <v>3892.095852305948</v>
      </c>
      <c r="M128" s="66">
        <f t="shared" si="142"/>
        <v>3983.9238851189743</v>
      </c>
      <c r="N128" s="66">
        <f t="shared" si="142"/>
        <v>4082.8156127637717</v>
      </c>
      <c r="O128" s="66">
        <f t="shared" si="142"/>
        <v>4181.707340408569</v>
      </c>
      <c r="P128" s="66">
        <f t="shared" si="142"/>
        <v>4280.599068053366</v>
      </c>
      <c r="Q128" s="67">
        <f aca="true" t="shared" si="143" ref="Q128:AA128">Q107*$AB128</f>
        <v>4280.599068053366</v>
      </c>
      <c r="R128" s="67">
        <f t="shared" si="143"/>
        <v>4365.36340603462</v>
      </c>
      <c r="S128" s="67">
        <f t="shared" si="143"/>
        <v>4464.255133679418</v>
      </c>
      <c r="T128" s="67">
        <f t="shared" si="143"/>
        <v>4556.0831664924435</v>
      </c>
      <c r="U128" s="67">
        <f t="shared" si="143"/>
        <v>4654.974894137241</v>
      </c>
      <c r="V128" s="67">
        <f t="shared" si="143"/>
        <v>4718.548147623182</v>
      </c>
      <c r="W128" s="67">
        <f t="shared" si="143"/>
        <v>4909.267908081006</v>
      </c>
      <c r="X128" s="67">
        <f t="shared" si="143"/>
        <v>4972.8411615669465</v>
      </c>
      <c r="Y128" s="67">
        <f t="shared" si="143"/>
        <v>5036.414415052887</v>
      </c>
      <c r="Z128" s="67">
        <f t="shared" si="143"/>
        <v>5078.7965840435145</v>
      </c>
      <c r="AA128" s="67">
        <f t="shared" si="143"/>
        <v>5177.688311688312</v>
      </c>
      <c r="AB128" s="68">
        <f aca="true" t="shared" si="144" ref="AB128:AL128">AB107*$AM128</f>
        <v>5177.688311688312</v>
      </c>
      <c r="AC128" s="68">
        <f t="shared" si="144"/>
        <v>5330.391053391053</v>
      </c>
      <c r="AD128" s="68">
        <f t="shared" si="144"/>
        <v>5518.606060606061</v>
      </c>
      <c r="AE128" s="68">
        <f t="shared" si="144"/>
        <v>5713.923520923521</v>
      </c>
      <c r="AF128" s="68">
        <f t="shared" si="144"/>
        <v>5930.54834054834</v>
      </c>
      <c r="AG128" s="68">
        <f t="shared" si="144"/>
        <v>6147.17316017316</v>
      </c>
      <c r="AH128" s="68">
        <f t="shared" si="144"/>
        <v>6370.900432900433</v>
      </c>
      <c r="AI128" s="68">
        <f t="shared" si="144"/>
        <v>6619.4862914862915</v>
      </c>
      <c r="AJ128" s="68">
        <f t="shared" si="144"/>
        <v>6857.418470418471</v>
      </c>
      <c r="AK128" s="68">
        <f t="shared" si="144"/>
        <v>7127.311688311688</v>
      </c>
      <c r="AL128" s="68">
        <f t="shared" si="144"/>
        <v>7383</v>
      </c>
      <c r="AM128" s="69">
        <f aca="true" t="shared" si="145" ref="AM128:AV128">AM107*$AW128</f>
        <v>7383</v>
      </c>
      <c r="AN128" s="69">
        <f t="shared" si="145"/>
        <v>7633.999999999999</v>
      </c>
      <c r="AO128" s="69">
        <f t="shared" si="145"/>
        <v>7897</v>
      </c>
      <c r="AP128" s="69">
        <f t="shared" si="145"/>
        <v>8266</v>
      </c>
      <c r="AQ128" s="69">
        <f t="shared" si="145"/>
        <v>8561</v>
      </c>
      <c r="AR128" s="69">
        <f t="shared" si="145"/>
        <v>8880</v>
      </c>
      <c r="AS128" s="69">
        <f t="shared" si="145"/>
        <v>9224</v>
      </c>
      <c r="AT128" s="69">
        <f t="shared" si="145"/>
        <v>9472</v>
      </c>
      <c r="AU128" s="69">
        <f t="shared" si="145"/>
        <v>9793</v>
      </c>
      <c r="AV128" s="69">
        <f t="shared" si="145"/>
        <v>10134</v>
      </c>
      <c r="AW128" s="69">
        <f t="shared" si="83"/>
        <v>10531</v>
      </c>
      <c r="AX128" s="58">
        <f t="shared" si="125"/>
        <v>10531</v>
      </c>
      <c r="AY128" s="58">
        <f t="shared" si="125"/>
        <v>10865</v>
      </c>
      <c r="AZ128" s="58">
        <f t="shared" si="125"/>
        <v>11223</v>
      </c>
      <c r="BA128" s="58">
        <f t="shared" si="125"/>
        <v>11600</v>
      </c>
      <c r="BB128" s="58">
        <f t="shared" si="125"/>
        <v>12050</v>
      </c>
      <c r="BC128" s="58">
        <f t="shared" si="125"/>
        <v>12518</v>
      </c>
      <c r="BD128" s="58">
        <f t="shared" si="125"/>
        <v>12965</v>
      </c>
    </row>
    <row r="129" spans="1:56" ht="12.75">
      <c r="A129" s="50" t="s">
        <v>251</v>
      </c>
      <c r="B129" s="51" t="s">
        <v>252</v>
      </c>
      <c r="C129" s="66"/>
      <c r="D129" s="66"/>
      <c r="E129" s="66"/>
      <c r="F129" s="66">
        <f aca="true" t="shared" si="146" ref="F129:P129">F108*$Q129</f>
        <v>786.3880098734217</v>
      </c>
      <c r="G129" s="66">
        <f t="shared" si="146"/>
        <v>802.9684799611142</v>
      </c>
      <c r="H129" s="66">
        <f t="shared" si="146"/>
        <v>810.0743957129827</v>
      </c>
      <c r="I129" s="66">
        <f t="shared" si="146"/>
        <v>843.2353358883678</v>
      </c>
      <c r="J129" s="66">
        <f t="shared" si="146"/>
        <v>885.8708303995775</v>
      </c>
      <c r="K129" s="66">
        <f t="shared" si="146"/>
        <v>914.2944934070505</v>
      </c>
      <c r="L129" s="66">
        <f t="shared" si="146"/>
        <v>975.8790965899088</v>
      </c>
      <c r="M129" s="66">
        <f t="shared" si="146"/>
        <v>1058.781447028372</v>
      </c>
      <c r="N129" s="66">
        <f t="shared" si="146"/>
        <v>1129.8406045470547</v>
      </c>
      <c r="O129" s="66">
        <f t="shared" si="146"/>
        <v>1198.5311234817812</v>
      </c>
      <c r="P129" s="66">
        <f t="shared" si="146"/>
        <v>1274.327558168376</v>
      </c>
      <c r="Q129" s="67">
        <f aca="true" t="shared" si="147" ref="Q129:AA129">Q108*$AB129</f>
        <v>1274.327558168376</v>
      </c>
      <c r="R129" s="67">
        <f t="shared" si="147"/>
        <v>1354.8612700228832</v>
      </c>
      <c r="S129" s="67">
        <f t="shared" si="147"/>
        <v>1532.5091638195897</v>
      </c>
      <c r="T129" s="67">
        <f t="shared" si="147"/>
        <v>1707.7884190323405</v>
      </c>
      <c r="U129" s="67">
        <f t="shared" si="147"/>
        <v>1892.5422285809157</v>
      </c>
      <c r="V129" s="67">
        <f t="shared" si="147"/>
        <v>1949.3895545958617</v>
      </c>
      <c r="W129" s="67">
        <f t="shared" si="147"/>
        <v>2070.190122377622</v>
      </c>
      <c r="X129" s="67">
        <f t="shared" si="147"/>
        <v>2155.4611114000413</v>
      </c>
      <c r="Y129" s="67">
        <f t="shared" si="147"/>
        <v>2295.2107878534507</v>
      </c>
      <c r="Z129" s="67">
        <f t="shared" si="147"/>
        <v>2498.9137060736743</v>
      </c>
      <c r="AA129" s="67">
        <f t="shared" si="147"/>
        <v>2709.7225400457664</v>
      </c>
      <c r="AB129" s="68">
        <f aca="true" t="shared" si="148" ref="AB129:AL129">AB108*$AM129</f>
        <v>2709.7225400457664</v>
      </c>
      <c r="AC129" s="68">
        <f t="shared" si="148"/>
        <v>2958.320938215103</v>
      </c>
      <c r="AD129" s="68">
        <f t="shared" si="148"/>
        <v>3087.5921052631584</v>
      </c>
      <c r="AE129" s="68">
        <f t="shared" si="148"/>
        <v>3281.49885583524</v>
      </c>
      <c r="AF129" s="68">
        <f t="shared" si="148"/>
        <v>3457.1750572082383</v>
      </c>
      <c r="AG129" s="68">
        <f t="shared" si="148"/>
        <v>3709.088100686499</v>
      </c>
      <c r="AH129" s="68">
        <f t="shared" si="148"/>
        <v>3927.8546910755144</v>
      </c>
      <c r="AI129" s="68">
        <f t="shared" si="148"/>
        <v>4201.312929061784</v>
      </c>
      <c r="AJ129" s="68">
        <f t="shared" si="148"/>
        <v>4671.992562929062</v>
      </c>
      <c r="AK129" s="68">
        <f t="shared" si="148"/>
        <v>5208.965102974828</v>
      </c>
      <c r="AL129" s="68">
        <f t="shared" si="148"/>
        <v>5794</v>
      </c>
      <c r="AM129" s="69">
        <f aca="true" t="shared" si="149" ref="AM129:AV129">AM108*$AW129</f>
        <v>5794</v>
      </c>
      <c r="AN129" s="69">
        <f t="shared" si="149"/>
        <v>5926</v>
      </c>
      <c r="AO129" s="69">
        <f t="shared" si="149"/>
        <v>6548</v>
      </c>
      <c r="AP129" s="69">
        <f t="shared" si="149"/>
        <v>6775</v>
      </c>
      <c r="AQ129" s="69">
        <f t="shared" si="149"/>
        <v>7446.000000000001</v>
      </c>
      <c r="AR129" s="69">
        <f t="shared" si="149"/>
        <v>8016</v>
      </c>
      <c r="AS129" s="69">
        <f t="shared" si="149"/>
        <v>8807</v>
      </c>
      <c r="AT129" s="69">
        <f t="shared" si="149"/>
        <v>9704</v>
      </c>
      <c r="AU129" s="69">
        <f t="shared" si="149"/>
        <v>10342</v>
      </c>
      <c r="AV129" s="69">
        <f t="shared" si="149"/>
        <v>11214</v>
      </c>
      <c r="AW129" s="69">
        <f t="shared" si="83"/>
        <v>11328</v>
      </c>
      <c r="AX129" s="58">
        <f t="shared" si="125"/>
        <v>11328</v>
      </c>
      <c r="AY129" s="58">
        <f t="shared" si="125"/>
        <v>11570</v>
      </c>
      <c r="AZ129" s="58">
        <f t="shared" si="125"/>
        <v>12170</v>
      </c>
      <c r="BA129" s="58">
        <f t="shared" si="125"/>
        <v>12483</v>
      </c>
      <c r="BB129" s="58">
        <f t="shared" si="125"/>
        <v>12668</v>
      </c>
      <c r="BC129" s="58">
        <f t="shared" si="125"/>
        <v>13422</v>
      </c>
      <c r="BD129" s="58">
        <f t="shared" si="125"/>
        <v>14312</v>
      </c>
    </row>
    <row r="130" spans="1:56" ht="12.75">
      <c r="A130" s="50" t="s">
        <v>253</v>
      </c>
      <c r="B130" s="51" t="s">
        <v>254</v>
      </c>
      <c r="C130" s="66"/>
      <c r="D130" s="66"/>
      <c r="E130" s="66"/>
      <c r="F130" s="66">
        <f aca="true" t="shared" si="150" ref="F130:P130">F109*$Q130</f>
        <v>2634.6251811179745</v>
      </c>
      <c r="G130" s="66">
        <f t="shared" si="150"/>
        <v>2716.9572180279115</v>
      </c>
      <c r="H130" s="66">
        <f t="shared" si="150"/>
        <v>2786.9394494013577</v>
      </c>
      <c r="I130" s="66">
        <f t="shared" si="150"/>
        <v>2869.271486311294</v>
      </c>
      <c r="J130" s="66">
        <f t="shared" si="150"/>
        <v>2955.7201250667276</v>
      </c>
      <c r="K130" s="66">
        <f t="shared" si="150"/>
        <v>3046.285365667658</v>
      </c>
      <c r="L130" s="66">
        <f t="shared" si="150"/>
        <v>3136.8506062685888</v>
      </c>
      <c r="M130" s="66">
        <f t="shared" si="150"/>
        <v>3235.6490505605125</v>
      </c>
      <c r="N130" s="66">
        <f t="shared" si="150"/>
        <v>3350.913902234424</v>
      </c>
      <c r="O130" s="66">
        <f t="shared" si="150"/>
        <v>3466.1787539083352</v>
      </c>
      <c r="P130" s="66">
        <f t="shared" si="150"/>
        <v>3606.1432166552277</v>
      </c>
      <c r="Q130" s="67">
        <f aca="true" t="shared" si="151" ref="Q130:AA130">Q109*$AB130</f>
        <v>3606.1432166552277</v>
      </c>
      <c r="R130" s="67">
        <f t="shared" si="151"/>
        <v>3746.10767940212</v>
      </c>
      <c r="S130" s="67">
        <f t="shared" si="151"/>
        <v>3914.88835506749</v>
      </c>
      <c r="T130" s="67">
        <f t="shared" si="151"/>
        <v>4067.202623350873</v>
      </c>
      <c r="U130" s="67">
        <f t="shared" si="151"/>
        <v>4248.333104552734</v>
      </c>
      <c r="V130" s="67">
        <f t="shared" si="151"/>
        <v>4421.230382063601</v>
      </c>
      <c r="W130" s="67">
        <f t="shared" si="151"/>
        <v>4590.0110577289715</v>
      </c>
      <c r="X130" s="67">
        <f t="shared" si="151"/>
        <v>4738.208724166857</v>
      </c>
      <c r="Y130" s="67">
        <f t="shared" si="151"/>
        <v>4882.289788759246</v>
      </c>
      <c r="Z130" s="67">
        <f t="shared" si="151"/>
        <v>5038.720658888126</v>
      </c>
      <c r="AA130" s="67">
        <f t="shared" si="151"/>
        <v>5223.967741935484</v>
      </c>
      <c r="AB130" s="68">
        <f aca="true" t="shared" si="152" ref="AB130:AL130">AB109*$AM130</f>
        <v>5223.967741935484</v>
      </c>
      <c r="AC130" s="68">
        <f t="shared" si="152"/>
        <v>5363.978789217852</v>
      </c>
      <c r="AD130" s="68">
        <f t="shared" si="152"/>
        <v>5513.323906319045</v>
      </c>
      <c r="AE130" s="68">
        <f t="shared" si="152"/>
        <v>5544.437472381795</v>
      </c>
      <c r="AF130" s="68">
        <f t="shared" si="152"/>
        <v>5787.123287671233</v>
      </c>
      <c r="AG130" s="68">
        <f t="shared" si="152"/>
        <v>5914.688908528502</v>
      </c>
      <c r="AH130" s="68">
        <f t="shared" si="152"/>
        <v>6017.363676535572</v>
      </c>
      <c r="AI130" s="68">
        <f t="shared" si="152"/>
        <v>6123.1498011489175</v>
      </c>
      <c r="AJ130" s="68">
        <f t="shared" si="152"/>
        <v>6278.71763146266</v>
      </c>
      <c r="AK130" s="68">
        <f t="shared" si="152"/>
        <v>6832.5391073795845</v>
      </c>
      <c r="AL130" s="68">
        <f t="shared" si="152"/>
        <v>7041</v>
      </c>
      <c r="AM130" s="69">
        <f aca="true" t="shared" si="153" ref="AM130:AV130">AM109*$AW130</f>
        <v>7041</v>
      </c>
      <c r="AN130" s="69">
        <f t="shared" si="153"/>
        <v>7355.999999999999</v>
      </c>
      <c r="AO130" s="69">
        <f t="shared" si="153"/>
        <v>7766.000000000001</v>
      </c>
      <c r="AP130" s="69">
        <f t="shared" si="153"/>
        <v>8050</v>
      </c>
      <c r="AQ130" s="69">
        <f t="shared" si="153"/>
        <v>8407</v>
      </c>
      <c r="AR130" s="69">
        <f t="shared" si="153"/>
        <v>8799</v>
      </c>
      <c r="AS130" s="69">
        <f t="shared" si="153"/>
        <v>9550</v>
      </c>
      <c r="AT130" s="69">
        <f t="shared" si="153"/>
        <v>9873</v>
      </c>
      <c r="AU130" s="69">
        <f t="shared" si="153"/>
        <v>10434</v>
      </c>
      <c r="AV130" s="69">
        <f t="shared" si="153"/>
        <v>11281</v>
      </c>
      <c r="AW130" s="69">
        <f t="shared" si="83"/>
        <v>12128</v>
      </c>
      <c r="AX130" s="58">
        <f t="shared" si="125"/>
        <v>12128</v>
      </c>
      <c r="AY130" s="58">
        <f t="shared" si="125"/>
        <v>12844</v>
      </c>
      <c r="AZ130" s="58">
        <f t="shared" si="125"/>
        <v>13454</v>
      </c>
      <c r="BA130" s="58">
        <f t="shared" si="125"/>
        <v>14149</v>
      </c>
      <c r="BB130" s="58">
        <f t="shared" si="125"/>
        <v>14842</v>
      </c>
      <c r="BC130" s="58">
        <f t="shared" si="125"/>
        <v>15732</v>
      </c>
      <c r="BD130" s="58">
        <f t="shared" si="125"/>
        <v>16707</v>
      </c>
    </row>
    <row r="131" spans="1:56" ht="12.75">
      <c r="A131" s="50" t="s">
        <v>255</v>
      </c>
      <c r="B131" s="51" t="s">
        <v>256</v>
      </c>
      <c r="C131" s="66">
        <f>$F131*C110</f>
        <v>40586.403306041924</v>
      </c>
      <c r="D131" s="66">
        <f>$F131*D110</f>
        <v>41384.05516292367</v>
      </c>
      <c r="E131" s="66">
        <f>$F131*E110</f>
        <v>41524.81725531457</v>
      </c>
      <c r="F131" s="66">
        <f aca="true" t="shared" si="154" ref="F131:P131">F110*$Q131</f>
        <v>41524.81725531457</v>
      </c>
      <c r="G131" s="66">
        <f t="shared" si="154"/>
        <v>42360.42248211842</v>
      </c>
      <c r="H131" s="66">
        <f t="shared" si="154"/>
        <v>43763.20016856633</v>
      </c>
      <c r="I131" s="66">
        <f t="shared" si="154"/>
        <v>46456.18696168547</v>
      </c>
      <c r="J131" s="66">
        <f t="shared" si="154"/>
        <v>47854.63508737274</v>
      </c>
      <c r="K131" s="66">
        <f t="shared" si="154"/>
        <v>49499.86817641659</v>
      </c>
      <c r="L131" s="66">
        <f t="shared" si="154"/>
        <v>52240.480137902785</v>
      </c>
      <c r="M131" s="66">
        <f t="shared" si="154"/>
        <v>51556.409537721396</v>
      </c>
      <c r="N131" s="66">
        <f t="shared" si="154"/>
        <v>55769.07215782577</v>
      </c>
      <c r="O131" s="66">
        <f t="shared" si="154"/>
        <v>56977.01961004481</v>
      </c>
      <c r="P131" s="66">
        <f t="shared" si="154"/>
        <v>60921.2494629894</v>
      </c>
      <c r="Q131" s="67">
        <f aca="true" t="shared" si="155" ref="Q131:AA131">Q110*$AB131</f>
        <v>60921.2494629894</v>
      </c>
      <c r="R131" s="67">
        <f t="shared" si="155"/>
        <v>63250.55315221463</v>
      </c>
      <c r="S131" s="67">
        <f t="shared" si="155"/>
        <v>64900.11580201912</v>
      </c>
      <c r="T131" s="67">
        <f t="shared" si="155"/>
        <v>68394.07133585698</v>
      </c>
      <c r="U131" s="67">
        <f t="shared" si="155"/>
        <v>73658.81722079728</v>
      </c>
      <c r="V131" s="67">
        <f t="shared" si="155"/>
        <v>70420.30577183729</v>
      </c>
      <c r="W131" s="67">
        <f t="shared" si="155"/>
        <v>71316.52484929012</v>
      </c>
      <c r="X131" s="67">
        <f t="shared" si="155"/>
        <v>77157.10231539578</v>
      </c>
      <c r="Y131" s="67">
        <f t="shared" si="155"/>
        <v>79477.74688309974</v>
      </c>
      <c r="Z131" s="67">
        <f t="shared" si="155"/>
        <v>84582.29901989631</v>
      </c>
      <c r="AA131" s="67">
        <f t="shared" si="155"/>
        <v>88842.58680836773</v>
      </c>
      <c r="AB131" s="68">
        <f aca="true" t="shared" si="156" ref="AB131:AL131">AB110*$AM131</f>
        <v>88842.58680836773</v>
      </c>
      <c r="AC131" s="68">
        <f t="shared" si="156"/>
        <v>90235.58904055468</v>
      </c>
      <c r="AD131" s="68">
        <f t="shared" si="156"/>
        <v>89335.94176560063</v>
      </c>
      <c r="AE131" s="68">
        <f t="shared" si="156"/>
        <v>93754.3707208186</v>
      </c>
      <c r="AF131" s="68">
        <f t="shared" si="156"/>
        <v>94511.33200323963</v>
      </c>
      <c r="AG131" s="68">
        <f t="shared" si="156"/>
        <v>103725.46135155957</v>
      </c>
      <c r="AH131" s="68">
        <f t="shared" si="156"/>
        <v>104378.4311478972</v>
      </c>
      <c r="AI131" s="68">
        <f t="shared" si="156"/>
        <v>113471.64016356203</v>
      </c>
      <c r="AJ131" s="68">
        <f t="shared" si="156"/>
        <v>119998.91972028524</v>
      </c>
      <c r="AK131" s="68">
        <f t="shared" si="156"/>
        <v>114127.02836655275</v>
      </c>
      <c r="AL131" s="68">
        <f t="shared" si="156"/>
        <v>122427</v>
      </c>
      <c r="AM131" s="69">
        <f aca="true" t="shared" si="157" ref="AM131:AV131">AM110*$AW131</f>
        <v>122427</v>
      </c>
      <c r="AN131" s="69">
        <f t="shared" si="157"/>
        <v>129889.00000000001</v>
      </c>
      <c r="AO131" s="69">
        <f t="shared" si="157"/>
        <v>133915</v>
      </c>
      <c r="AP131" s="69">
        <f t="shared" si="157"/>
        <v>144865</v>
      </c>
      <c r="AQ131" s="69">
        <f t="shared" si="157"/>
        <v>150469</v>
      </c>
      <c r="AR131" s="69">
        <f t="shared" si="157"/>
        <v>156566</v>
      </c>
      <c r="AS131" s="69">
        <f t="shared" si="157"/>
        <v>163271</v>
      </c>
      <c r="AT131" s="69">
        <f t="shared" si="157"/>
        <v>170322</v>
      </c>
      <c r="AU131" s="69">
        <f t="shared" si="157"/>
        <v>188461</v>
      </c>
      <c r="AV131" s="69">
        <f t="shared" si="157"/>
        <v>201453</v>
      </c>
      <c r="AW131" s="69">
        <f t="shared" si="83"/>
        <v>212253</v>
      </c>
      <c r="AX131" s="58">
        <f t="shared" si="125"/>
        <v>212253</v>
      </c>
      <c r="AY131" s="58">
        <f t="shared" si="125"/>
        <v>213983</v>
      </c>
      <c r="AZ131" s="58">
        <f t="shared" si="125"/>
        <v>225240</v>
      </c>
      <c r="BA131" s="58">
        <f t="shared" si="125"/>
        <v>239145</v>
      </c>
      <c r="BB131" s="58">
        <f t="shared" si="125"/>
        <v>257700</v>
      </c>
      <c r="BC131" s="58">
        <f t="shared" si="125"/>
        <v>276132</v>
      </c>
      <c r="BD131" s="58">
        <f t="shared" si="125"/>
        <v>296845</v>
      </c>
    </row>
    <row r="132" spans="1:56" s="74" customFormat="1" ht="12.75">
      <c r="A132" s="70" t="s">
        <v>259</v>
      </c>
      <c r="B132" s="71"/>
      <c r="C132" s="72">
        <f>C131</f>
        <v>40586.403306041924</v>
      </c>
      <c r="D132" s="72">
        <f>D131</f>
        <v>41384.05516292367</v>
      </c>
      <c r="E132" s="72">
        <f>E131</f>
        <v>41524.81725531457</v>
      </c>
      <c r="F132" s="73">
        <f>SUM(F113:F117,F120:F122,F126:F130)</f>
        <v>43091.15191927801</v>
      </c>
      <c r="G132" s="73">
        <f aca="true" t="shared" si="158" ref="G132:AK132">SUM(G113:G117,G120:G122,G126:G130)</f>
        <v>43939.51323050476</v>
      </c>
      <c r="H132" s="73">
        <f t="shared" si="158"/>
        <v>45195.74004961076</v>
      </c>
      <c r="I132" s="73">
        <f t="shared" si="158"/>
        <v>47785.56543966081</v>
      </c>
      <c r="J132" s="73">
        <f t="shared" si="158"/>
        <v>49305.14482659228</v>
      </c>
      <c r="K132" s="73">
        <f t="shared" si="158"/>
        <v>51087.643031085616</v>
      </c>
      <c r="L132" s="73">
        <f t="shared" si="158"/>
        <v>53819.6845701266</v>
      </c>
      <c r="M132" s="73">
        <f t="shared" si="158"/>
        <v>53195.482245760875</v>
      </c>
      <c r="N132" s="73">
        <f t="shared" si="158"/>
        <v>57325.80860845524</v>
      </c>
      <c r="O132" s="73">
        <f t="shared" si="158"/>
        <v>58669.06969204995</v>
      </c>
      <c r="P132" s="73">
        <f t="shared" si="158"/>
        <v>62582.56971324563</v>
      </c>
      <c r="Q132" s="73">
        <f t="shared" si="158"/>
        <v>62582.56971324563</v>
      </c>
      <c r="R132" s="73">
        <f t="shared" si="158"/>
        <v>64962.09856854741</v>
      </c>
      <c r="S132" s="73">
        <f t="shared" si="158"/>
        <v>66494.49396443994</v>
      </c>
      <c r="T132" s="73">
        <f t="shared" si="158"/>
        <v>70038.5479659568</v>
      </c>
      <c r="U132" s="73">
        <f t="shared" si="158"/>
        <v>75105.56294239033</v>
      </c>
      <c r="V132" s="73">
        <f t="shared" si="158"/>
        <v>72275.8743238072</v>
      </c>
      <c r="W132" s="73">
        <f t="shared" si="158"/>
        <v>73308.26748950247</v>
      </c>
      <c r="X132" s="73">
        <f t="shared" si="158"/>
        <v>78946.25177013928</v>
      </c>
      <c r="Y132" s="73">
        <f t="shared" si="158"/>
        <v>81125.54477746342</v>
      </c>
      <c r="Z132" s="73">
        <f t="shared" si="158"/>
        <v>86031.20445416334</v>
      </c>
      <c r="AA132" s="73">
        <f t="shared" si="158"/>
        <v>90315.46241518353</v>
      </c>
      <c r="AB132" s="73">
        <f t="shared" si="158"/>
        <v>90315.46241518353</v>
      </c>
      <c r="AC132" s="73">
        <f t="shared" si="158"/>
        <v>91872.62797035239</v>
      </c>
      <c r="AD132" s="73">
        <f t="shared" si="158"/>
        <v>91305.78043472036</v>
      </c>
      <c r="AE132" s="73">
        <f t="shared" si="158"/>
        <v>95324.05832736121</v>
      </c>
      <c r="AF132" s="73">
        <f t="shared" si="158"/>
        <v>96212.404921752</v>
      </c>
      <c r="AG132" s="73">
        <f t="shared" si="158"/>
        <v>104889.20581230572</v>
      </c>
      <c r="AH132" s="73">
        <f t="shared" si="158"/>
        <v>105938.80688263924</v>
      </c>
      <c r="AI132" s="73">
        <f t="shared" si="158"/>
        <v>114187.05569271828</v>
      </c>
      <c r="AJ132" s="73">
        <f t="shared" si="158"/>
        <v>120791.18897896665</v>
      </c>
      <c r="AK132" s="73">
        <f t="shared" si="158"/>
        <v>115168.98761819532</v>
      </c>
      <c r="AL132" s="73">
        <f aca="true" t="shared" si="159" ref="AL132:BD132">SUM(AL113:AL117,AL120:AL122,AL126:AL130)</f>
        <v>122427</v>
      </c>
      <c r="AM132" s="73">
        <f t="shared" si="159"/>
        <v>122427</v>
      </c>
      <c r="AN132" s="73">
        <f t="shared" si="159"/>
        <v>129889</v>
      </c>
      <c r="AO132" s="73">
        <f t="shared" si="159"/>
        <v>133915</v>
      </c>
      <c r="AP132" s="73">
        <f t="shared" si="159"/>
        <v>144865</v>
      </c>
      <c r="AQ132" s="73">
        <f t="shared" si="159"/>
        <v>150469</v>
      </c>
      <c r="AR132" s="73">
        <f t="shared" si="159"/>
        <v>156566</v>
      </c>
      <c r="AS132" s="73">
        <f t="shared" si="159"/>
        <v>163271</v>
      </c>
      <c r="AT132" s="73">
        <f t="shared" si="159"/>
        <v>170322</v>
      </c>
      <c r="AU132" s="73">
        <f t="shared" si="159"/>
        <v>188461</v>
      </c>
      <c r="AV132" s="73">
        <f t="shared" si="159"/>
        <v>201453</v>
      </c>
      <c r="AW132" s="73">
        <f t="shared" si="159"/>
        <v>212253</v>
      </c>
      <c r="AX132" s="73">
        <f t="shared" si="159"/>
        <v>212253</v>
      </c>
      <c r="AY132" s="73">
        <f t="shared" si="159"/>
        <v>213983</v>
      </c>
      <c r="AZ132" s="73">
        <f t="shared" si="159"/>
        <v>225240</v>
      </c>
      <c r="BA132" s="73">
        <f t="shared" si="159"/>
        <v>239145</v>
      </c>
      <c r="BB132" s="73">
        <f t="shared" si="159"/>
        <v>257700</v>
      </c>
      <c r="BC132" s="73">
        <f t="shared" si="159"/>
        <v>276132</v>
      </c>
      <c r="BD132" s="73">
        <f t="shared" si="159"/>
        <v>296845</v>
      </c>
    </row>
    <row r="133" spans="3:5" ht="12.75">
      <c r="C133" s="66"/>
      <c r="D133" s="66"/>
      <c r="E133" s="66"/>
    </row>
    <row r="134" spans="3:56" ht="12.75">
      <c r="C134" s="66"/>
      <c r="D134" s="66"/>
      <c r="E134" s="66"/>
      <c r="F134" s="51" t="s">
        <v>178</v>
      </c>
      <c r="G134" s="53" t="s">
        <v>179</v>
      </c>
      <c r="H134" s="53" t="s">
        <v>180</v>
      </c>
      <c r="I134" s="53" t="s">
        <v>181</v>
      </c>
      <c r="J134" s="53" t="s">
        <v>182</v>
      </c>
      <c r="K134" s="53" t="s">
        <v>183</v>
      </c>
      <c r="L134" s="53" t="s">
        <v>184</v>
      </c>
      <c r="M134" s="53" t="s">
        <v>185</v>
      </c>
      <c r="N134" s="53" t="s">
        <v>186</v>
      </c>
      <c r="O134" s="53" t="s">
        <v>187</v>
      </c>
      <c r="Q134" s="53" t="s">
        <v>188</v>
      </c>
      <c r="R134" s="53" t="s">
        <v>189</v>
      </c>
      <c r="S134" s="54" t="s">
        <v>190</v>
      </c>
      <c r="T134" s="54" t="s">
        <v>191</v>
      </c>
      <c r="U134" s="54" t="s">
        <v>192</v>
      </c>
      <c r="V134" s="54" t="s">
        <v>193</v>
      </c>
      <c r="W134" s="54" t="s">
        <v>194</v>
      </c>
      <c r="X134" s="54" t="s">
        <v>195</v>
      </c>
      <c r="Y134" s="54" t="s">
        <v>196</v>
      </c>
      <c r="Z134" s="54" t="s">
        <v>197</v>
      </c>
      <c r="AB134" s="54" t="s">
        <v>198</v>
      </c>
      <c r="AC134" s="54" t="s">
        <v>199</v>
      </c>
      <c r="AD134" s="54" t="s">
        <v>200</v>
      </c>
      <c r="AE134" s="55" t="s">
        <v>201</v>
      </c>
      <c r="AF134" s="55" t="s">
        <v>202</v>
      </c>
      <c r="AG134" s="55" t="s">
        <v>203</v>
      </c>
      <c r="AH134" s="55" t="s">
        <v>204</v>
      </c>
      <c r="AI134" s="55" t="s">
        <v>205</v>
      </c>
      <c r="AJ134" s="55" t="s">
        <v>206</v>
      </c>
      <c r="AK134" s="55" t="s">
        <v>207</v>
      </c>
      <c r="AM134" s="55" t="s">
        <v>208</v>
      </c>
      <c r="AN134" s="55" t="s">
        <v>209</v>
      </c>
      <c r="AO134" s="55" t="s">
        <v>210</v>
      </c>
      <c r="AP134" s="55" t="s">
        <v>211</v>
      </c>
      <c r="AQ134" s="57" t="s">
        <v>212</v>
      </c>
      <c r="AR134" s="57" t="s">
        <v>213</v>
      </c>
      <c r="AS134" s="57" t="s">
        <v>214</v>
      </c>
      <c r="AT134" s="57" t="s">
        <v>215</v>
      </c>
      <c r="AU134" s="57" t="s">
        <v>216</v>
      </c>
      <c r="AV134" s="57" t="s">
        <v>217</v>
      </c>
      <c r="AX134" s="57" t="s">
        <v>218</v>
      </c>
      <c r="AY134" s="57" t="s">
        <v>219</v>
      </c>
      <c r="AZ134" s="57" t="s">
        <v>220</v>
      </c>
      <c r="BA134" s="57" t="s">
        <v>221</v>
      </c>
      <c r="BB134" s="57" t="s">
        <v>222</v>
      </c>
      <c r="BC134" s="52" t="s">
        <v>223</v>
      </c>
      <c r="BD134" s="52" t="s">
        <v>224</v>
      </c>
    </row>
    <row r="135" spans="1:56" s="80" customFormat="1" ht="12.75">
      <c r="A135" s="75"/>
      <c r="B135" s="51"/>
      <c r="C135" s="66"/>
      <c r="D135" s="66"/>
      <c r="E135" s="66"/>
      <c r="F135" s="51" t="s">
        <v>227</v>
      </c>
      <c r="G135" s="76" t="s">
        <v>228</v>
      </c>
      <c r="H135" s="76" t="s">
        <v>230</v>
      </c>
      <c r="I135" s="76" t="s">
        <v>231</v>
      </c>
      <c r="J135" s="76" t="s">
        <v>236</v>
      </c>
      <c r="K135" s="76" t="s">
        <v>238</v>
      </c>
      <c r="L135" s="76" t="s">
        <v>240</v>
      </c>
      <c r="M135" s="76" t="s">
        <v>246</v>
      </c>
      <c r="N135" s="76" t="s">
        <v>248</v>
      </c>
      <c r="O135" s="76" t="s">
        <v>250</v>
      </c>
      <c r="P135" s="51"/>
      <c r="Q135" s="76" t="s">
        <v>252</v>
      </c>
      <c r="R135" s="76" t="s">
        <v>254</v>
      </c>
      <c r="S135" s="77" t="s">
        <v>256</v>
      </c>
      <c r="T135" s="77" t="s">
        <v>260</v>
      </c>
      <c r="U135" s="77" t="s">
        <v>261</v>
      </c>
      <c r="V135" s="77" t="s">
        <v>262</v>
      </c>
      <c r="W135" s="77" t="s">
        <v>263</v>
      </c>
      <c r="X135" s="77" t="s">
        <v>264</v>
      </c>
      <c r="Y135" s="77" t="s">
        <v>265</v>
      </c>
      <c r="Z135" s="77" t="s">
        <v>266</v>
      </c>
      <c r="AA135" s="51"/>
      <c r="AB135" s="77" t="s">
        <v>267</v>
      </c>
      <c r="AC135" s="77" t="s">
        <v>268</v>
      </c>
      <c r="AD135" s="77" t="s">
        <v>269</v>
      </c>
      <c r="AE135" s="78" t="s">
        <v>270</v>
      </c>
      <c r="AF135" s="78" t="s">
        <v>271</v>
      </c>
      <c r="AG135" s="78" t="s">
        <v>272</v>
      </c>
      <c r="AH135" s="78" t="s">
        <v>273</v>
      </c>
      <c r="AI135" s="78" t="s">
        <v>274</v>
      </c>
      <c r="AJ135" s="78" t="s">
        <v>275</v>
      </c>
      <c r="AK135" s="78" t="s">
        <v>276</v>
      </c>
      <c r="AL135" s="51"/>
      <c r="AM135" s="78" t="s">
        <v>277</v>
      </c>
      <c r="AN135" s="78" t="s">
        <v>278</v>
      </c>
      <c r="AO135" s="78" t="s">
        <v>279</v>
      </c>
      <c r="AP135" s="78" t="s">
        <v>280</v>
      </c>
      <c r="AQ135" s="79" t="s">
        <v>281</v>
      </c>
      <c r="AR135" s="79" t="s">
        <v>282</v>
      </c>
      <c r="AS135" s="79" t="s">
        <v>283</v>
      </c>
      <c r="AT135" s="79" t="s">
        <v>284</v>
      </c>
      <c r="AU135" s="79" t="s">
        <v>285</v>
      </c>
      <c r="AV135" s="79" t="s">
        <v>286</v>
      </c>
      <c r="AW135" s="51"/>
      <c r="AX135" s="79" t="s">
        <v>287</v>
      </c>
      <c r="AY135" s="79" t="s">
        <v>288</v>
      </c>
      <c r="AZ135" s="79" t="s">
        <v>289</v>
      </c>
      <c r="BA135" s="79" t="s">
        <v>290</v>
      </c>
      <c r="BB135" s="79" t="s">
        <v>291</v>
      </c>
      <c r="BC135" s="51" t="s">
        <v>292</v>
      </c>
      <c r="BD135" s="51" t="s">
        <v>293</v>
      </c>
    </row>
    <row r="136" spans="1:56" s="85" customFormat="1" ht="12.75">
      <c r="A136" s="81" t="s">
        <v>294</v>
      </c>
      <c r="B136" s="82"/>
      <c r="C136" s="66">
        <f>C131</f>
        <v>40586.403306041924</v>
      </c>
      <c r="D136" s="66">
        <f>D131</f>
        <v>41384.05516292367</v>
      </c>
      <c r="E136" s="66">
        <f>E131</f>
        <v>41524.81725531457</v>
      </c>
      <c r="F136" s="83">
        <v>41524.81725531457</v>
      </c>
      <c r="G136" s="84">
        <v>42360.42248211842</v>
      </c>
      <c r="H136" s="84">
        <v>43763.20016856633</v>
      </c>
      <c r="I136" s="84">
        <v>46456.18696168547</v>
      </c>
      <c r="J136" s="84">
        <v>47854.63508737274</v>
      </c>
      <c r="K136" s="84">
        <v>49499.86817641659</v>
      </c>
      <c r="L136" s="84">
        <v>52240.480137902785</v>
      </c>
      <c r="M136" s="84">
        <v>51556.409537721396</v>
      </c>
      <c r="N136" s="84">
        <v>55769.07215782577</v>
      </c>
      <c r="O136" s="84">
        <v>56977.01961004481</v>
      </c>
      <c r="P136" s="84"/>
      <c r="Q136" s="84">
        <v>60921.2494629894</v>
      </c>
      <c r="R136" s="84">
        <v>63250.55315221463</v>
      </c>
      <c r="S136" s="84">
        <v>64900.11580201912</v>
      </c>
      <c r="T136" s="84">
        <v>68394.07133585698</v>
      </c>
      <c r="U136" s="84">
        <v>73658.81722079728</v>
      </c>
      <c r="V136" s="84">
        <v>70420.30577183729</v>
      </c>
      <c r="W136" s="84">
        <v>71316.52484929012</v>
      </c>
      <c r="X136" s="84">
        <v>77157.10231539578</v>
      </c>
      <c r="Y136" s="84">
        <v>79477.74688309974</v>
      </c>
      <c r="Z136" s="84">
        <v>84582.29901989631</v>
      </c>
      <c r="AA136" s="84"/>
      <c r="AB136" s="84">
        <v>88842.58680836773</v>
      </c>
      <c r="AC136" s="84">
        <v>90235.58904055468</v>
      </c>
      <c r="AD136" s="84">
        <v>89335.94176560063</v>
      </c>
      <c r="AE136" s="84">
        <v>93645.542421429</v>
      </c>
      <c r="AF136" s="84">
        <v>94511.33200323963</v>
      </c>
      <c r="AG136" s="84">
        <v>103725.46135155957</v>
      </c>
      <c r="AH136" s="84">
        <v>104378.4311478972</v>
      </c>
      <c r="AI136" s="84">
        <v>113471.64016356203</v>
      </c>
      <c r="AJ136" s="84">
        <v>119998.91972028524</v>
      </c>
      <c r="AK136" s="84">
        <v>114127.02836655275</v>
      </c>
      <c r="AL136" s="84"/>
      <c r="AM136" s="84">
        <v>122427</v>
      </c>
      <c r="AN136" s="84">
        <v>129889</v>
      </c>
      <c r="AO136" s="84">
        <v>133915</v>
      </c>
      <c r="AP136" s="84">
        <v>144865</v>
      </c>
      <c r="AQ136" s="84">
        <v>150433</v>
      </c>
      <c r="AR136" s="84">
        <v>156566</v>
      </c>
      <c r="AS136" s="84">
        <v>163271</v>
      </c>
      <c r="AT136" s="84">
        <v>170322</v>
      </c>
      <c r="AU136" s="84">
        <v>188461</v>
      </c>
      <c r="AV136" s="84">
        <v>201453</v>
      </c>
      <c r="AW136" s="84"/>
      <c r="AX136" s="84">
        <v>212253</v>
      </c>
      <c r="AY136" s="84">
        <v>213983</v>
      </c>
      <c r="AZ136" s="84">
        <v>225240</v>
      </c>
      <c r="BA136" s="84">
        <v>239145</v>
      </c>
      <c r="BB136" s="84">
        <v>257700</v>
      </c>
      <c r="BC136" s="84">
        <v>276132</v>
      </c>
      <c r="BD136" s="84">
        <v>296845</v>
      </c>
    </row>
    <row r="138" spans="1:56" ht="12.75">
      <c r="A138" s="50" t="s">
        <v>295</v>
      </c>
      <c r="C138" s="52" t="s">
        <v>176</v>
      </c>
      <c r="D138" s="52" t="s">
        <v>177</v>
      </c>
      <c r="E138" s="50" t="s">
        <v>178</v>
      </c>
      <c r="F138" s="52" t="s">
        <v>178</v>
      </c>
      <c r="G138" s="52" t="s">
        <v>179</v>
      </c>
      <c r="H138" s="52" t="s">
        <v>180</v>
      </c>
      <c r="I138" s="52" t="s">
        <v>181</v>
      </c>
      <c r="J138" s="52" t="s">
        <v>182</v>
      </c>
      <c r="K138" s="52" t="s">
        <v>183</v>
      </c>
      <c r="L138" s="52" t="s">
        <v>184</v>
      </c>
      <c r="M138" s="52" t="s">
        <v>185</v>
      </c>
      <c r="N138" s="52" t="s">
        <v>186</v>
      </c>
      <c r="O138" s="52" t="s">
        <v>187</v>
      </c>
      <c r="P138" s="52" t="s">
        <v>188</v>
      </c>
      <c r="Q138" s="52" t="s">
        <v>188</v>
      </c>
      <c r="R138" s="52" t="s">
        <v>189</v>
      </c>
      <c r="S138" s="52" t="s">
        <v>190</v>
      </c>
      <c r="T138" s="52" t="s">
        <v>191</v>
      </c>
      <c r="U138" s="52" t="s">
        <v>192</v>
      </c>
      <c r="V138" s="52" t="s">
        <v>193</v>
      </c>
      <c r="W138" s="52" t="s">
        <v>194</v>
      </c>
      <c r="X138" s="52" t="s">
        <v>195</v>
      </c>
      <c r="Y138" s="52" t="s">
        <v>196</v>
      </c>
      <c r="Z138" s="52" t="s">
        <v>197</v>
      </c>
      <c r="AA138" s="52" t="s">
        <v>198</v>
      </c>
      <c r="AB138" s="52" t="s">
        <v>198</v>
      </c>
      <c r="AC138" s="52" t="s">
        <v>199</v>
      </c>
      <c r="AD138" s="52" t="s">
        <v>200</v>
      </c>
      <c r="AE138" s="86" t="s">
        <v>201</v>
      </c>
      <c r="AF138" s="52" t="s">
        <v>202</v>
      </c>
      <c r="AG138" s="52" t="s">
        <v>203</v>
      </c>
      <c r="AH138" s="52" t="s">
        <v>204</v>
      </c>
      <c r="AI138" s="52" t="s">
        <v>205</v>
      </c>
      <c r="AJ138" s="52" t="s">
        <v>206</v>
      </c>
      <c r="AK138" s="52" t="s">
        <v>207</v>
      </c>
      <c r="AL138" s="52" t="s">
        <v>208</v>
      </c>
      <c r="AM138" s="52" t="s">
        <v>208</v>
      </c>
      <c r="AN138" s="52" t="s">
        <v>209</v>
      </c>
      <c r="AO138" s="52" t="s">
        <v>210</v>
      </c>
      <c r="AP138" s="52" t="s">
        <v>211</v>
      </c>
      <c r="AQ138" s="52" t="s">
        <v>212</v>
      </c>
      <c r="AR138" s="52" t="s">
        <v>213</v>
      </c>
      <c r="AS138" s="52" t="s">
        <v>214</v>
      </c>
      <c r="AT138" s="52" t="s">
        <v>215</v>
      </c>
      <c r="AU138" s="52" t="s">
        <v>216</v>
      </c>
      <c r="AV138" s="52" t="s">
        <v>217</v>
      </c>
      <c r="AW138" s="52" t="s">
        <v>218</v>
      </c>
      <c r="AX138" s="52" t="s">
        <v>218</v>
      </c>
      <c r="AY138" s="52" t="s">
        <v>219</v>
      </c>
      <c r="AZ138" s="52" t="s">
        <v>220</v>
      </c>
      <c r="BA138" s="52" t="s">
        <v>221</v>
      </c>
      <c r="BB138" s="52" t="s">
        <v>222</v>
      </c>
      <c r="BC138" s="52" t="s">
        <v>223</v>
      </c>
      <c r="BD138" s="52" t="s">
        <v>224</v>
      </c>
    </row>
    <row r="139" spans="1:56" ht="12.75">
      <c r="A139" s="50" t="s">
        <v>8</v>
      </c>
      <c r="B139" s="51" t="s">
        <v>225</v>
      </c>
      <c r="C139" s="87">
        <f>C113/C$131*100</f>
        <v>51.9308673361755</v>
      </c>
      <c r="D139" s="87">
        <f>D113/D$131*100</f>
        <v>52.24811873326727</v>
      </c>
      <c r="E139" s="87">
        <f>E113/E$131*100</f>
        <v>51.832148638547416</v>
      </c>
      <c r="F139" s="87">
        <f aca="true" t="shared" si="160" ref="F139:AK139">F113/F$132*100</f>
        <v>49.94808456728871</v>
      </c>
      <c r="G139" s="87">
        <f t="shared" si="160"/>
        <v>49.78035398584904</v>
      </c>
      <c r="H139" s="87">
        <f t="shared" si="160"/>
        <v>51.04132491787671</v>
      </c>
      <c r="I139" s="87">
        <f t="shared" si="160"/>
        <v>52.187792169516435</v>
      </c>
      <c r="J139" s="87">
        <f t="shared" si="160"/>
        <v>50.70058029784721</v>
      </c>
      <c r="K139" s="87">
        <f t="shared" si="160"/>
        <v>48.84802905543878</v>
      </c>
      <c r="L139" s="87">
        <f t="shared" si="160"/>
        <v>48.68440166726475</v>
      </c>
      <c r="M139" s="87">
        <f t="shared" si="160"/>
        <v>46.72788674541082</v>
      </c>
      <c r="N139" s="87">
        <f t="shared" si="160"/>
        <v>48.2088316682671</v>
      </c>
      <c r="O139" s="87">
        <f t="shared" si="160"/>
        <v>46.29742346271173</v>
      </c>
      <c r="P139" s="87">
        <f t="shared" si="160"/>
        <v>46.04885299351393</v>
      </c>
      <c r="Q139" s="87">
        <f t="shared" si="160"/>
        <v>46.04885299351393</v>
      </c>
      <c r="R139" s="87">
        <f t="shared" si="160"/>
        <v>44.7366646257011</v>
      </c>
      <c r="S139" s="87">
        <f t="shared" si="160"/>
        <v>42.62074965363179</v>
      </c>
      <c r="T139" s="87">
        <f t="shared" si="160"/>
        <v>41.53068519338015</v>
      </c>
      <c r="U139" s="87">
        <f t="shared" si="160"/>
        <v>42.286810619653345</v>
      </c>
      <c r="V139" s="87">
        <f t="shared" si="160"/>
        <v>37.66406267200686</v>
      </c>
      <c r="W139" s="87">
        <f t="shared" si="160"/>
        <v>36.772613738554014</v>
      </c>
      <c r="X139" s="87">
        <f t="shared" si="160"/>
        <v>39.50501704049109</v>
      </c>
      <c r="Y139" s="87">
        <f t="shared" si="160"/>
        <v>38.93840827087745</v>
      </c>
      <c r="Z139" s="87">
        <f t="shared" si="160"/>
        <v>39.09481822764887</v>
      </c>
      <c r="AA139" s="87">
        <f t="shared" si="160"/>
        <v>39.83515560547332</v>
      </c>
      <c r="AB139" s="87">
        <f t="shared" si="160"/>
        <v>39.83515560547332</v>
      </c>
      <c r="AC139" s="87">
        <f t="shared" si="160"/>
        <v>38.88690353961224</v>
      </c>
      <c r="AD139" s="87">
        <f t="shared" si="160"/>
        <v>36.638914778583434</v>
      </c>
      <c r="AE139" s="87">
        <f t="shared" si="160"/>
        <v>37.904067714955914</v>
      </c>
      <c r="AF139" s="87">
        <f t="shared" si="160"/>
        <v>36.68934552164837</v>
      </c>
      <c r="AG139" s="87">
        <f t="shared" si="160"/>
        <v>38.26635389327399</v>
      </c>
      <c r="AH139" s="87">
        <f t="shared" si="160"/>
        <v>35.34899597879952</v>
      </c>
      <c r="AI139" s="87">
        <f t="shared" si="160"/>
        <v>36.902536508659445</v>
      </c>
      <c r="AJ139" s="87">
        <f t="shared" si="160"/>
        <v>35.891480561091065</v>
      </c>
      <c r="AK139" s="87">
        <f t="shared" si="160"/>
        <v>32.728217198369194</v>
      </c>
      <c r="AL139" s="87">
        <f aca="true" t="shared" si="161" ref="AL139:BD139">AL113/AL$132*100</f>
        <v>34.68679294600047</v>
      </c>
      <c r="AM139" s="87">
        <f t="shared" si="161"/>
        <v>34.68679294600047</v>
      </c>
      <c r="AN139" s="87">
        <f t="shared" si="161"/>
        <v>34.756599866039465</v>
      </c>
      <c r="AO139" s="87">
        <f t="shared" si="161"/>
        <v>33.28230594033529</v>
      </c>
      <c r="AP139" s="87">
        <f t="shared" si="161"/>
        <v>34.34438960411417</v>
      </c>
      <c r="AQ139" s="87">
        <f t="shared" si="161"/>
        <v>33.03138852521118</v>
      </c>
      <c r="AR139" s="87">
        <f t="shared" si="161"/>
        <v>31.8428011190169</v>
      </c>
      <c r="AS139" s="87">
        <f t="shared" si="161"/>
        <v>30.00839095736536</v>
      </c>
      <c r="AT139" s="87">
        <f t="shared" si="161"/>
        <v>28.920515259332326</v>
      </c>
      <c r="AU139" s="87">
        <f t="shared" si="161"/>
        <v>30.743761308705782</v>
      </c>
      <c r="AV139" s="87">
        <f t="shared" si="161"/>
        <v>29.072786208197442</v>
      </c>
      <c r="AW139" s="87">
        <f t="shared" si="161"/>
        <v>28.735047325597286</v>
      </c>
      <c r="AX139" s="87">
        <f t="shared" si="161"/>
        <v>28.735047325597286</v>
      </c>
      <c r="AY139" s="87">
        <f t="shared" si="161"/>
        <v>27.75827986335363</v>
      </c>
      <c r="AZ139" s="87">
        <f t="shared" si="161"/>
        <v>28.115343633457645</v>
      </c>
      <c r="BA139" s="87">
        <f t="shared" si="161"/>
        <v>27.498797800497606</v>
      </c>
      <c r="BB139" s="87">
        <f t="shared" si="161"/>
        <v>26.855258051998447</v>
      </c>
      <c r="BC139" s="87">
        <f t="shared" si="161"/>
        <v>24.214143960135008</v>
      </c>
      <c r="BD139" s="87">
        <f t="shared" si="161"/>
        <v>24.377031784264517</v>
      </c>
    </row>
    <row r="140" spans="1:56" ht="12.75">
      <c r="A140" s="50" t="s">
        <v>226</v>
      </c>
      <c r="B140" s="51" t="s">
        <v>227</v>
      </c>
      <c r="C140" s="87">
        <f aca="true" t="shared" si="162" ref="C140:E157">C114/C$131*100</f>
        <v>0</v>
      </c>
      <c r="D140" s="87">
        <f t="shared" si="162"/>
        <v>0</v>
      </c>
      <c r="E140" s="87">
        <f t="shared" si="162"/>
        <v>0</v>
      </c>
      <c r="F140" s="87">
        <f aca="true" t="shared" si="163" ref="F140:AK140">F114/F$132*100</f>
        <v>4.804637248517956</v>
      </c>
      <c r="G140" s="87">
        <f t="shared" si="163"/>
        <v>4.678215579553848</v>
      </c>
      <c r="H140" s="87">
        <f t="shared" si="163"/>
        <v>4.057372255713265</v>
      </c>
      <c r="I140" s="87">
        <f t="shared" si="163"/>
        <v>3.6517913036808056</v>
      </c>
      <c r="J140" s="87">
        <f t="shared" si="163"/>
        <v>3.8691729559746904</v>
      </c>
      <c r="K140" s="87">
        <f t="shared" si="163"/>
        <v>4.1683799431328215</v>
      </c>
      <c r="L140" s="87">
        <f t="shared" si="163"/>
        <v>4.011736314642941</v>
      </c>
      <c r="M140" s="87">
        <f t="shared" si="163"/>
        <v>4.281211097965911</v>
      </c>
      <c r="N140" s="87">
        <f t="shared" si="163"/>
        <v>4.050140927934563</v>
      </c>
      <c r="O140" s="87">
        <f t="shared" si="163"/>
        <v>4.360713692139993</v>
      </c>
      <c r="P140" s="87">
        <f t="shared" si="163"/>
        <v>4.158914078211754</v>
      </c>
      <c r="Q140" s="87">
        <f t="shared" si="163"/>
        <v>4.158914078211754</v>
      </c>
      <c r="R140" s="87">
        <f t="shared" si="163"/>
        <v>4.234221472083977</v>
      </c>
      <c r="S140" s="87">
        <f t="shared" si="163"/>
        <v>4.203361973096586</v>
      </c>
      <c r="T140" s="87">
        <f t="shared" si="163"/>
        <v>4.370729042216998</v>
      </c>
      <c r="U140" s="87">
        <f t="shared" si="163"/>
        <v>4.016786362164322</v>
      </c>
      <c r="V140" s="87">
        <f t="shared" si="163"/>
        <v>4.972028296713694</v>
      </c>
      <c r="W140" s="87">
        <f t="shared" si="163"/>
        <v>5.244946519052441</v>
      </c>
      <c r="X140" s="87">
        <f t="shared" si="163"/>
        <v>4.7954472940567054</v>
      </c>
      <c r="Y140" s="87">
        <f t="shared" si="163"/>
        <v>4.611939133764968</v>
      </c>
      <c r="Z140" s="87">
        <f t="shared" si="163"/>
        <v>4.366147322129667</v>
      </c>
      <c r="AA140" s="87">
        <f t="shared" si="163"/>
        <v>4.470140867465682</v>
      </c>
      <c r="AB140" s="87">
        <f t="shared" si="163"/>
        <v>4.470140867465682</v>
      </c>
      <c r="AC140" s="87">
        <f t="shared" si="163"/>
        <v>4.5806708799137015</v>
      </c>
      <c r="AD140" s="87">
        <f t="shared" si="163"/>
        <v>4.576029022973955</v>
      </c>
      <c r="AE140" s="87">
        <f t="shared" si="163"/>
        <v>4.2563905363713035</v>
      </c>
      <c r="AF140" s="87">
        <f t="shared" si="163"/>
        <v>4.300804465674359</v>
      </c>
      <c r="AG140" s="87">
        <f t="shared" si="163"/>
        <v>4.050611583989319</v>
      </c>
      <c r="AH140" s="87">
        <f t="shared" si="163"/>
        <v>3.8774305890137932</v>
      </c>
      <c r="AI140" s="87">
        <f t="shared" si="163"/>
        <v>3.182946021009267</v>
      </c>
      <c r="AJ140" s="87">
        <f t="shared" si="163"/>
        <v>3.175621005798949</v>
      </c>
      <c r="AK140" s="87">
        <f t="shared" si="163"/>
        <v>3.033422278553676</v>
      </c>
      <c r="AL140" s="87">
        <f aca="true" t="shared" si="164" ref="AL140:BD140">AL114/AL$132*100</f>
        <v>2.664444934532415</v>
      </c>
      <c r="AM140" s="87">
        <f t="shared" si="164"/>
        <v>2.664444934532415</v>
      </c>
      <c r="AN140" s="87">
        <f t="shared" si="164"/>
        <v>2.559878049719376</v>
      </c>
      <c r="AO140" s="87">
        <f t="shared" si="164"/>
        <v>2.4620094836276745</v>
      </c>
      <c r="AP140" s="87">
        <f t="shared" si="164"/>
        <v>2.208262865426432</v>
      </c>
      <c r="AQ140" s="87">
        <f t="shared" si="164"/>
        <v>2.1133921272820317</v>
      </c>
      <c r="AR140" s="87">
        <f t="shared" si="164"/>
        <v>2.03173102717065</v>
      </c>
      <c r="AS140" s="87">
        <f t="shared" si="164"/>
        <v>1.8925589970049794</v>
      </c>
      <c r="AT140" s="87">
        <f t="shared" si="164"/>
        <v>1.7531499160413804</v>
      </c>
      <c r="AU140" s="87">
        <f t="shared" si="164"/>
        <v>1.560004457155592</v>
      </c>
      <c r="AV140" s="87">
        <f t="shared" si="164"/>
        <v>1.5859778707688639</v>
      </c>
      <c r="AW140" s="87">
        <f t="shared" si="164"/>
        <v>1.462876849797176</v>
      </c>
      <c r="AX140" s="87">
        <f t="shared" si="164"/>
        <v>1.462876849797176</v>
      </c>
      <c r="AY140" s="87">
        <f t="shared" si="164"/>
        <v>1.4407686591925528</v>
      </c>
      <c r="AZ140" s="87">
        <f t="shared" si="164"/>
        <v>1.3097140827561713</v>
      </c>
      <c r="BA140" s="87">
        <f t="shared" si="164"/>
        <v>1.2047084404858976</v>
      </c>
      <c r="BB140" s="87">
        <f t="shared" si="164"/>
        <v>1.1377570818781528</v>
      </c>
      <c r="BC140" s="87">
        <f t="shared" si="164"/>
        <v>1.0592759984355307</v>
      </c>
      <c r="BD140" s="87">
        <f t="shared" si="164"/>
        <v>0.9870471121292256</v>
      </c>
    </row>
    <row r="141" spans="1:56" ht="12.75">
      <c r="A141" s="50" t="s">
        <v>15</v>
      </c>
      <c r="B141" s="51" t="s">
        <v>228</v>
      </c>
      <c r="C141" s="87">
        <f t="shared" si="162"/>
        <v>0</v>
      </c>
      <c r="D141" s="87">
        <f t="shared" si="162"/>
        <v>0</v>
      </c>
      <c r="E141" s="87">
        <f t="shared" si="162"/>
        <v>0</v>
      </c>
      <c r="F141" s="87">
        <f aca="true" t="shared" si="165" ref="F141:AK141">F115/F$132*100</f>
        <v>0.684728059232931</v>
      </c>
      <c r="G141" s="87">
        <f t="shared" si="165"/>
        <v>0.71347691565963</v>
      </c>
      <c r="H141" s="87">
        <f t="shared" si="165"/>
        <v>0.7344483327485493</v>
      </c>
      <c r="I141" s="87">
        <f t="shared" si="165"/>
        <v>0.7075073431249097</v>
      </c>
      <c r="J141" s="87">
        <f t="shared" si="165"/>
        <v>0.7355712804442528</v>
      </c>
      <c r="K141" s="87">
        <f t="shared" si="165"/>
        <v>0.7700680392411161</v>
      </c>
      <c r="L141" s="87">
        <f t="shared" si="165"/>
        <v>0.8109278058229393</v>
      </c>
      <c r="M141" s="87">
        <f t="shared" si="165"/>
        <v>0.8435544121124374</v>
      </c>
      <c r="N141" s="87">
        <f t="shared" si="165"/>
        <v>0.814945178068666</v>
      </c>
      <c r="O141" s="87">
        <f t="shared" si="165"/>
        <v>0.8067640081895505</v>
      </c>
      <c r="P141" s="87">
        <f t="shared" si="165"/>
        <v>0.805425642287972</v>
      </c>
      <c r="Q141" s="87">
        <f t="shared" si="165"/>
        <v>0.805425642287972</v>
      </c>
      <c r="R141" s="87">
        <f t="shared" si="165"/>
        <v>0.7948482665959875</v>
      </c>
      <c r="S141" s="87">
        <f t="shared" si="165"/>
        <v>0.7395529831281407</v>
      </c>
      <c r="T141" s="87">
        <f t="shared" si="165"/>
        <v>0.7635669291592007</v>
      </c>
      <c r="U141" s="87">
        <f t="shared" si="165"/>
        <v>0.7857133258273017</v>
      </c>
      <c r="V141" s="87">
        <f t="shared" si="165"/>
        <v>0.8164749606932012</v>
      </c>
      <c r="W141" s="87">
        <f t="shared" si="165"/>
        <v>0.8385173162774512</v>
      </c>
      <c r="X141" s="87">
        <f t="shared" si="165"/>
        <v>0.8097795696625794</v>
      </c>
      <c r="Y141" s="87">
        <f t="shared" si="165"/>
        <v>0.8334893414072437</v>
      </c>
      <c r="Z141" s="87">
        <f t="shared" si="165"/>
        <v>0.8073975585959356</v>
      </c>
      <c r="AA141" s="87">
        <f t="shared" si="165"/>
        <v>0.775903539466801</v>
      </c>
      <c r="AB141" s="87">
        <f t="shared" si="165"/>
        <v>0.775903539466801</v>
      </c>
      <c r="AC141" s="87">
        <f t="shared" si="165"/>
        <v>0.809451751519805</v>
      </c>
      <c r="AD141" s="87">
        <f t="shared" si="165"/>
        <v>0.8395378476601258</v>
      </c>
      <c r="AE141" s="87">
        <f t="shared" si="165"/>
        <v>0.8251519467206682</v>
      </c>
      <c r="AF141" s="87">
        <f t="shared" si="165"/>
        <v>0.8799629746925296</v>
      </c>
      <c r="AG141" s="87">
        <f t="shared" si="165"/>
        <v>0.8562539924551433</v>
      </c>
      <c r="AH141" s="87">
        <f t="shared" si="165"/>
        <v>0.8207714939753608</v>
      </c>
      <c r="AI141" s="87">
        <f t="shared" si="165"/>
        <v>0.7614834472045675</v>
      </c>
      <c r="AJ141" s="87">
        <f t="shared" si="165"/>
        <v>0.7553690483312193</v>
      </c>
      <c r="AK141" s="87">
        <f t="shared" si="165"/>
        <v>0.784793309387374</v>
      </c>
      <c r="AL141" s="87">
        <f aca="true" t="shared" si="166" ref="AL141:BD141">AL115/AL$132*100</f>
        <v>0.7522850351638118</v>
      </c>
      <c r="AM141" s="87">
        <f t="shared" si="166"/>
        <v>0.7522850351638118</v>
      </c>
      <c r="AN141" s="87">
        <f t="shared" si="166"/>
        <v>0.720615294597695</v>
      </c>
      <c r="AO141" s="87">
        <f t="shared" si="166"/>
        <v>0.6989508270171377</v>
      </c>
      <c r="AP141" s="87">
        <f t="shared" si="166"/>
        <v>0.7786559900597108</v>
      </c>
      <c r="AQ141" s="87">
        <f t="shared" si="166"/>
        <v>0.8074752939143611</v>
      </c>
      <c r="AR141" s="87">
        <f t="shared" si="166"/>
        <v>0.7549531826833412</v>
      </c>
      <c r="AS141" s="87">
        <f t="shared" si="166"/>
        <v>0.7325244532096943</v>
      </c>
      <c r="AT141" s="87">
        <f t="shared" si="166"/>
        <v>0.7250971688918637</v>
      </c>
      <c r="AU141" s="87">
        <f t="shared" si="166"/>
        <v>0.7078387570903264</v>
      </c>
      <c r="AV141" s="87">
        <f t="shared" si="166"/>
        <v>0.7445905496567438</v>
      </c>
      <c r="AW141" s="87">
        <f t="shared" si="166"/>
        <v>0.7335585362751056</v>
      </c>
      <c r="AX141" s="87">
        <f t="shared" si="166"/>
        <v>0.7335585362751056</v>
      </c>
      <c r="AY141" s="87">
        <f t="shared" si="166"/>
        <v>0.7650140431716538</v>
      </c>
      <c r="AZ141" s="87">
        <f t="shared" si="166"/>
        <v>0.7689575563843012</v>
      </c>
      <c r="BA141" s="87">
        <f t="shared" si="166"/>
        <v>0.7819523719918878</v>
      </c>
      <c r="BB141" s="87">
        <f t="shared" si="166"/>
        <v>0.7741559953434226</v>
      </c>
      <c r="BC141" s="87">
        <f t="shared" si="166"/>
        <v>0.7673866121999624</v>
      </c>
      <c r="BD141" s="87">
        <f t="shared" si="166"/>
        <v>0.7653826070845053</v>
      </c>
    </row>
    <row r="142" spans="1:56" ht="12.75">
      <c r="A142" s="50" t="s">
        <v>229</v>
      </c>
      <c r="B142" s="51" t="s">
        <v>230</v>
      </c>
      <c r="C142" s="87">
        <f t="shared" si="162"/>
        <v>0</v>
      </c>
      <c r="D142" s="87">
        <f t="shared" si="162"/>
        <v>0</v>
      </c>
      <c r="E142" s="87">
        <f t="shared" si="162"/>
        <v>0</v>
      </c>
      <c r="F142" s="87">
        <f aca="true" t="shared" si="167" ref="F142:AK142">F116/F$132*100</f>
        <v>1.019035466116766</v>
      </c>
      <c r="G142" s="87">
        <f t="shared" si="167"/>
        <v>1.1367725213694158</v>
      </c>
      <c r="H142" s="87">
        <f t="shared" si="167"/>
        <v>1.141610008801901</v>
      </c>
      <c r="I142" s="87">
        <f t="shared" si="167"/>
        <v>1.0912249623311001</v>
      </c>
      <c r="J142" s="87">
        <f t="shared" si="167"/>
        <v>1.102123777185108</v>
      </c>
      <c r="K142" s="87">
        <f t="shared" si="167"/>
        <v>1.0851578672214164</v>
      </c>
      <c r="L142" s="87">
        <f t="shared" si="167"/>
        <v>1.0912645462009907</v>
      </c>
      <c r="M142" s="87">
        <f t="shared" si="167"/>
        <v>1.1866168366635472</v>
      </c>
      <c r="N142" s="87">
        <f t="shared" si="167"/>
        <v>1.1298459523301412</v>
      </c>
      <c r="O142" s="87">
        <f t="shared" si="167"/>
        <v>1.1694676894927858</v>
      </c>
      <c r="P142" s="87">
        <f t="shared" si="167"/>
        <v>1.2629801254405306</v>
      </c>
      <c r="Q142" s="87">
        <f t="shared" si="167"/>
        <v>1.2629801254405306</v>
      </c>
      <c r="R142" s="87">
        <f t="shared" si="167"/>
        <v>1.2843132348464135</v>
      </c>
      <c r="S142" s="87">
        <f t="shared" si="167"/>
        <v>1.4280645353459918</v>
      </c>
      <c r="T142" s="87">
        <f t="shared" si="167"/>
        <v>1.3871503914915013</v>
      </c>
      <c r="U142" s="87">
        <f t="shared" si="167"/>
        <v>1.3154908013846742</v>
      </c>
      <c r="V142" s="87">
        <f t="shared" si="167"/>
        <v>1.5492597198664333</v>
      </c>
      <c r="W142" s="87">
        <f t="shared" si="167"/>
        <v>1.572366400974171</v>
      </c>
      <c r="X142" s="87">
        <f t="shared" si="167"/>
        <v>1.5087442734844363</v>
      </c>
      <c r="Y142" s="87">
        <f t="shared" si="167"/>
        <v>1.5020443790006726</v>
      </c>
      <c r="Z142" s="87">
        <f t="shared" si="167"/>
        <v>1.4801965850007341</v>
      </c>
      <c r="AA142" s="87">
        <f t="shared" si="167"/>
        <v>1.397826090444612</v>
      </c>
      <c r="AB142" s="87">
        <f t="shared" si="167"/>
        <v>1.397826090444612</v>
      </c>
      <c r="AC142" s="87">
        <f t="shared" si="167"/>
        <v>1.399581014295163</v>
      </c>
      <c r="AD142" s="87">
        <f t="shared" si="167"/>
        <v>1.485084662917238</v>
      </c>
      <c r="AE142" s="87">
        <f t="shared" si="167"/>
        <v>1.4435045085056533</v>
      </c>
      <c r="AF142" s="87">
        <f t="shared" si="167"/>
        <v>1.4926598030402485</v>
      </c>
      <c r="AG142" s="87">
        <f t="shared" si="167"/>
        <v>1.528388962269851</v>
      </c>
      <c r="AH142" s="87">
        <f t="shared" si="167"/>
        <v>1.5699930057260656</v>
      </c>
      <c r="AI142" s="87">
        <f t="shared" si="167"/>
        <v>1.4975334727367173</v>
      </c>
      <c r="AJ142" s="87">
        <f t="shared" si="167"/>
        <v>1.4460718934826247</v>
      </c>
      <c r="AK142" s="87">
        <f t="shared" si="167"/>
        <v>1.5282644764567195</v>
      </c>
      <c r="AL142" s="87">
        <f aca="true" t="shared" si="168" ref="AL142:BD142">AL116/AL$132*100</f>
        <v>1.5413266681369306</v>
      </c>
      <c r="AM142" s="87">
        <f t="shared" si="168"/>
        <v>1.5413266681369306</v>
      </c>
      <c r="AN142" s="87">
        <f t="shared" si="168"/>
        <v>1.6483304975787014</v>
      </c>
      <c r="AO142" s="87">
        <f t="shared" si="168"/>
        <v>1.7824739573610127</v>
      </c>
      <c r="AP142" s="87">
        <f t="shared" si="168"/>
        <v>1.6919200635074034</v>
      </c>
      <c r="AQ142" s="87">
        <f t="shared" si="168"/>
        <v>1.6521675561079026</v>
      </c>
      <c r="AR142" s="87">
        <f t="shared" si="168"/>
        <v>1.6753318089495803</v>
      </c>
      <c r="AS142" s="87">
        <f t="shared" si="168"/>
        <v>1.8239613893465467</v>
      </c>
      <c r="AT142" s="87">
        <f t="shared" si="168"/>
        <v>1.8083394981270768</v>
      </c>
      <c r="AU142" s="87">
        <f t="shared" si="168"/>
        <v>1.879433941239832</v>
      </c>
      <c r="AV142" s="87">
        <f t="shared" si="168"/>
        <v>1.8867924528301887</v>
      </c>
      <c r="AW142" s="87">
        <f t="shared" si="168"/>
        <v>1.9820685691132753</v>
      </c>
      <c r="AX142" s="87">
        <f t="shared" si="168"/>
        <v>1.9820685691132753</v>
      </c>
      <c r="AY142" s="87">
        <f t="shared" si="168"/>
        <v>2.038479692312006</v>
      </c>
      <c r="AZ142" s="87">
        <f t="shared" si="168"/>
        <v>1.9587995027526193</v>
      </c>
      <c r="BA142" s="87">
        <f t="shared" si="168"/>
        <v>1.8766856927805307</v>
      </c>
      <c r="BB142" s="87">
        <f t="shared" si="168"/>
        <v>1.8436166084594487</v>
      </c>
      <c r="BC142" s="87">
        <f t="shared" si="168"/>
        <v>1.8654121941680066</v>
      </c>
      <c r="BD142" s="87">
        <f t="shared" si="168"/>
        <v>1.730869645774731</v>
      </c>
    </row>
    <row r="143" spans="1:56" ht="12.75">
      <c r="A143" s="50" t="s">
        <v>24</v>
      </c>
      <c r="B143" s="51" t="s">
        <v>231</v>
      </c>
      <c r="C143" s="87">
        <f t="shared" si="162"/>
        <v>11.796926917222738</v>
      </c>
      <c r="D143" s="87">
        <f t="shared" si="162"/>
        <v>11.41320325715557</v>
      </c>
      <c r="E143" s="87">
        <f t="shared" si="162"/>
        <v>11.530329698754427</v>
      </c>
      <c r="F143" s="87">
        <f aca="true" t="shared" si="169" ref="F143:AK143">F117/F$132*100</f>
        <v>11.11120989597175</v>
      </c>
      <c r="G143" s="87">
        <f t="shared" si="169"/>
        <v>11.210253960804707</v>
      </c>
      <c r="H143" s="87">
        <f t="shared" si="169"/>
        <v>11.203519850899106</v>
      </c>
      <c r="I143" s="87">
        <f t="shared" si="169"/>
        <v>11.34419463282358</v>
      </c>
      <c r="J143" s="87">
        <f t="shared" si="169"/>
        <v>11.850380008221828</v>
      </c>
      <c r="K143" s="87">
        <f t="shared" si="169"/>
        <v>12.372425781233355</v>
      </c>
      <c r="L143" s="87">
        <f t="shared" si="169"/>
        <v>12.68039513306832</v>
      </c>
      <c r="M143" s="87">
        <f t="shared" si="169"/>
        <v>13.306741834500807</v>
      </c>
      <c r="N143" s="87">
        <f t="shared" si="169"/>
        <v>12.88126762401525</v>
      </c>
      <c r="O143" s="87">
        <f t="shared" si="169"/>
        <v>13.452342981248048</v>
      </c>
      <c r="P143" s="87">
        <f t="shared" si="169"/>
        <v>13.718809657140158</v>
      </c>
      <c r="Q143" s="87">
        <f t="shared" si="169"/>
        <v>13.718809657140158</v>
      </c>
      <c r="R143" s="87">
        <f t="shared" si="169"/>
        <v>14.482250776230728</v>
      </c>
      <c r="S143" s="87">
        <f t="shared" si="169"/>
        <v>15.540687400179278</v>
      </c>
      <c r="T143" s="87">
        <f t="shared" si="169"/>
        <v>15.965388247462236</v>
      </c>
      <c r="U143" s="87">
        <f t="shared" si="169"/>
        <v>16.063519085389274</v>
      </c>
      <c r="V143" s="87">
        <f t="shared" si="169"/>
        <v>16.90093183163458</v>
      </c>
      <c r="W143" s="87">
        <f t="shared" si="169"/>
        <v>16.439727364118937</v>
      </c>
      <c r="X143" s="87">
        <f t="shared" si="169"/>
        <v>15.538375137970933</v>
      </c>
      <c r="Y143" s="87">
        <f t="shared" si="169"/>
        <v>15.768475000864695</v>
      </c>
      <c r="Z143" s="87">
        <f t="shared" si="169"/>
        <v>16.460860659695744</v>
      </c>
      <c r="AA143" s="87">
        <f t="shared" si="169"/>
        <v>16.22826570855623</v>
      </c>
      <c r="AB143" s="87">
        <f t="shared" si="169"/>
        <v>16.22826570855623</v>
      </c>
      <c r="AC143" s="87">
        <f t="shared" si="169"/>
        <v>16.39304570993035</v>
      </c>
      <c r="AD143" s="87">
        <f t="shared" si="169"/>
        <v>17.18018075676184</v>
      </c>
      <c r="AE143" s="87">
        <f t="shared" si="169"/>
        <v>17.253745652211812</v>
      </c>
      <c r="AF143" s="87">
        <f t="shared" si="169"/>
        <v>17.496935281799917</v>
      </c>
      <c r="AG143" s="87">
        <f t="shared" si="169"/>
        <v>16.394650144893742</v>
      </c>
      <c r="AH143" s="87">
        <f t="shared" si="169"/>
        <v>17.662603005185765</v>
      </c>
      <c r="AI143" s="87">
        <f t="shared" si="169"/>
        <v>17.448402370639503</v>
      </c>
      <c r="AJ143" s="87">
        <f t="shared" si="169"/>
        <v>18.278615148560064</v>
      </c>
      <c r="AK143" s="87">
        <f t="shared" si="169"/>
        <v>18.84198504889035</v>
      </c>
      <c r="AL143" s="87">
        <f aca="true" t="shared" si="170" ref="AL143:BD143">AL117/AL$132*100</f>
        <v>17.679106732991904</v>
      </c>
      <c r="AM143" s="87">
        <f t="shared" si="170"/>
        <v>17.679106732991904</v>
      </c>
      <c r="AN143" s="87">
        <f t="shared" si="170"/>
        <v>18.001524378507803</v>
      </c>
      <c r="AO143" s="87">
        <f t="shared" si="170"/>
        <v>18.599858118956053</v>
      </c>
      <c r="AP143" s="87">
        <f t="shared" si="170"/>
        <v>18.89828460980913</v>
      </c>
      <c r="AQ143" s="87">
        <f t="shared" si="170"/>
        <v>19.374754932909767</v>
      </c>
      <c r="AR143" s="87">
        <f t="shared" si="170"/>
        <v>19.365634939897554</v>
      </c>
      <c r="AS143" s="87">
        <f t="shared" si="170"/>
        <v>19.871869468552283</v>
      </c>
      <c r="AT143" s="87">
        <f t="shared" si="170"/>
        <v>20.442456053827456</v>
      </c>
      <c r="AU143" s="87">
        <f t="shared" si="170"/>
        <v>20.09169005788996</v>
      </c>
      <c r="AV143" s="87">
        <f t="shared" si="170"/>
        <v>20.990007594823606</v>
      </c>
      <c r="AW143" s="87">
        <f t="shared" si="170"/>
        <v>21.136568152158038</v>
      </c>
      <c r="AX143" s="87">
        <f t="shared" si="170"/>
        <v>21.136568152158038</v>
      </c>
      <c r="AY143" s="87">
        <f t="shared" si="170"/>
        <v>20.188519648757143</v>
      </c>
      <c r="AZ143" s="87">
        <f t="shared" si="170"/>
        <v>19.980909252353047</v>
      </c>
      <c r="BA143" s="87">
        <f t="shared" si="170"/>
        <v>20.393485124087896</v>
      </c>
      <c r="BB143" s="87">
        <f t="shared" si="170"/>
        <v>21.17578579743888</v>
      </c>
      <c r="BC143" s="87">
        <f t="shared" si="170"/>
        <v>22.527993858009935</v>
      </c>
      <c r="BD143" s="87">
        <f t="shared" si="170"/>
        <v>22.498273509744145</v>
      </c>
    </row>
    <row r="144" spans="1:56" ht="12.75">
      <c r="A144" s="50" t="s">
        <v>232</v>
      </c>
      <c r="B144" s="51" t="s">
        <v>233</v>
      </c>
      <c r="C144" s="87">
        <f t="shared" si="162"/>
        <v>0</v>
      </c>
      <c r="D144" s="87">
        <f t="shared" si="162"/>
        <v>0</v>
      </c>
      <c r="E144" s="87">
        <f t="shared" si="162"/>
        <v>0</v>
      </c>
      <c r="F144" s="87">
        <f aca="true" t="shared" si="171" ref="F144:AK144">F118/F$132*100</f>
        <v>5.335286963727499</v>
      </c>
      <c r="G144" s="87">
        <f t="shared" si="171"/>
        <v>5.369291423863512</v>
      </c>
      <c r="H144" s="87">
        <f t="shared" si="171"/>
        <v>5.245026954095</v>
      </c>
      <c r="I144" s="87">
        <f t="shared" si="171"/>
        <v>5.196990024445543</v>
      </c>
      <c r="J144" s="87">
        <f t="shared" si="171"/>
        <v>5.609185171342704</v>
      </c>
      <c r="K144" s="87">
        <f t="shared" si="171"/>
        <v>6.06161914008803</v>
      </c>
      <c r="L144" s="87">
        <f t="shared" si="171"/>
        <v>6.3831390681483535</v>
      </c>
      <c r="M144" s="87">
        <f t="shared" si="171"/>
        <v>6.740976719305435</v>
      </c>
      <c r="N144" s="87">
        <f t="shared" si="171"/>
        <v>6.393128658445011</v>
      </c>
      <c r="O144" s="87">
        <f t="shared" si="171"/>
        <v>6.823969910899791</v>
      </c>
      <c r="P144" s="87">
        <f t="shared" si="171"/>
        <v>7.148799879561986</v>
      </c>
      <c r="Q144" s="87">
        <f t="shared" si="171"/>
        <v>7.148799879561986</v>
      </c>
      <c r="R144" s="87">
        <f t="shared" si="171"/>
        <v>7.651515255233322</v>
      </c>
      <c r="S144" s="87">
        <f t="shared" si="171"/>
        <v>8.454142992209604</v>
      </c>
      <c r="T144" s="87">
        <f t="shared" si="171"/>
        <v>8.762368315670424</v>
      </c>
      <c r="U144" s="87">
        <f t="shared" si="171"/>
        <v>8.932723978855034</v>
      </c>
      <c r="V144" s="87">
        <f t="shared" si="171"/>
        <v>9.579197907585941</v>
      </c>
      <c r="W144" s="87">
        <f t="shared" si="171"/>
        <v>9.156859934541737</v>
      </c>
      <c r="X144" s="87">
        <f t="shared" si="171"/>
        <v>8.479087358983362</v>
      </c>
      <c r="Y144" s="87">
        <f t="shared" si="171"/>
        <v>8.64091843470048</v>
      </c>
      <c r="Z144" s="87">
        <f t="shared" si="171"/>
        <v>9.372832261736455</v>
      </c>
      <c r="AA144" s="87">
        <f t="shared" si="171"/>
        <v>9.274013571879964</v>
      </c>
      <c r="AB144" s="87">
        <f t="shared" si="171"/>
        <v>9.274013571879964</v>
      </c>
      <c r="AC144" s="87">
        <f t="shared" si="171"/>
        <v>9.274751727499813</v>
      </c>
      <c r="AD144" s="87">
        <f t="shared" si="171"/>
        <v>9.71478207280502</v>
      </c>
      <c r="AE144" s="87">
        <f t="shared" si="171"/>
        <v>9.816062857128967</v>
      </c>
      <c r="AF144" s="87">
        <f t="shared" si="171"/>
        <v>9.786772417326299</v>
      </c>
      <c r="AG144" s="87">
        <f t="shared" si="171"/>
        <v>9.077990938512597</v>
      </c>
      <c r="AH144" s="87">
        <f t="shared" si="171"/>
        <v>10.060487432362695</v>
      </c>
      <c r="AI144" s="87">
        <f t="shared" si="171"/>
        <v>9.910941959860114</v>
      </c>
      <c r="AJ144" s="87">
        <f t="shared" si="171"/>
        <v>10.448082299777731</v>
      </c>
      <c r="AK144" s="87">
        <f t="shared" si="171"/>
        <v>10.763817892723084</v>
      </c>
      <c r="AL144" s="87">
        <f aca="true" t="shared" si="172" ref="AL144:BD144">AL118/AL$132*100</f>
        <v>10.031283948802143</v>
      </c>
      <c r="AM144" s="87">
        <f t="shared" si="172"/>
        <v>10.031283948802143</v>
      </c>
      <c r="AN144" s="87">
        <f t="shared" si="172"/>
        <v>10.18408025313922</v>
      </c>
      <c r="AO144" s="87">
        <f t="shared" si="172"/>
        <v>10.828510622409738</v>
      </c>
      <c r="AP144" s="87">
        <f t="shared" si="172"/>
        <v>11.47896317260898</v>
      </c>
      <c r="AQ144" s="87">
        <f t="shared" si="172"/>
        <v>11.983199197176827</v>
      </c>
      <c r="AR144" s="87">
        <f t="shared" si="172"/>
        <v>11.786083824074192</v>
      </c>
      <c r="AS144" s="87">
        <f t="shared" si="172"/>
        <v>11.956195527680972</v>
      </c>
      <c r="AT144" s="87">
        <f t="shared" si="172"/>
        <v>12.272049412289663</v>
      </c>
      <c r="AU144" s="87">
        <f t="shared" si="172"/>
        <v>12.270973835435447</v>
      </c>
      <c r="AV144" s="87">
        <f t="shared" si="172"/>
        <v>13.073024477173337</v>
      </c>
      <c r="AW144" s="87">
        <f t="shared" si="172"/>
        <v>13.030204520077454</v>
      </c>
      <c r="AX144" s="87">
        <f t="shared" si="172"/>
        <v>13.030204520077454</v>
      </c>
      <c r="AY144" s="87">
        <f t="shared" si="172"/>
        <v>12.629040624722524</v>
      </c>
      <c r="AZ144" s="87">
        <f t="shared" si="172"/>
        <v>12.37524418398153</v>
      </c>
      <c r="BA144" s="87">
        <f t="shared" si="172"/>
        <v>12.992117752827784</v>
      </c>
      <c r="BB144" s="87">
        <f t="shared" si="172"/>
        <v>13.558401241753979</v>
      </c>
      <c r="BC144" s="87">
        <f t="shared" si="172"/>
        <v>14.44381672533426</v>
      </c>
      <c r="BD144" s="87">
        <f t="shared" si="172"/>
        <v>14.538563896983275</v>
      </c>
    </row>
    <row r="145" spans="1:56" ht="12.75">
      <c r="A145" s="50" t="s">
        <v>234</v>
      </c>
      <c r="B145" s="51" t="s">
        <v>235</v>
      </c>
      <c r="C145" s="87">
        <f t="shared" si="162"/>
        <v>0</v>
      </c>
      <c r="D145" s="87">
        <f t="shared" si="162"/>
        <v>0</v>
      </c>
      <c r="E145" s="87">
        <f t="shared" si="162"/>
        <v>0</v>
      </c>
      <c r="F145" s="87">
        <f aca="true" t="shared" si="173" ref="F145:AK145">F119/F$132*100</f>
        <v>6.175399732602261</v>
      </c>
      <c r="G145" s="87">
        <f t="shared" si="173"/>
        <v>6.249578885509715</v>
      </c>
      <c r="H145" s="87">
        <f t="shared" si="173"/>
        <v>6.41668312845088</v>
      </c>
      <c r="I145" s="87">
        <f t="shared" si="173"/>
        <v>6.65802690381131</v>
      </c>
      <c r="J145" s="87">
        <f t="shared" si="173"/>
        <v>6.700598542411155</v>
      </c>
      <c r="K145" s="87">
        <f t="shared" si="173"/>
        <v>6.705934399778723</v>
      </c>
      <c r="L145" s="87">
        <f t="shared" si="173"/>
        <v>6.631985646614259</v>
      </c>
      <c r="M145" s="87">
        <f t="shared" si="173"/>
        <v>6.899517962913025</v>
      </c>
      <c r="N145" s="87">
        <f t="shared" si="173"/>
        <v>6.865678633591023</v>
      </c>
      <c r="O145" s="87">
        <f t="shared" si="173"/>
        <v>6.961977104959622</v>
      </c>
      <c r="P145" s="87">
        <f t="shared" si="173"/>
        <v>6.832158628448282</v>
      </c>
      <c r="Q145" s="87">
        <f t="shared" si="173"/>
        <v>6.832158628448282</v>
      </c>
      <c r="R145" s="87">
        <f t="shared" si="173"/>
        <v>7.064300241338424</v>
      </c>
      <c r="S145" s="87">
        <f t="shared" si="173"/>
        <v>7.236989875077279</v>
      </c>
      <c r="T145" s="87">
        <f t="shared" si="173"/>
        <v>7.325806534960928</v>
      </c>
      <c r="U145" s="87">
        <f t="shared" si="173"/>
        <v>7.206386169560393</v>
      </c>
      <c r="V145" s="87">
        <f t="shared" si="173"/>
        <v>7.326849265158442</v>
      </c>
      <c r="W145" s="87">
        <f t="shared" si="173"/>
        <v>7.354083202157422</v>
      </c>
      <c r="X145" s="87">
        <f t="shared" si="173"/>
        <v>7.198926094630939</v>
      </c>
      <c r="Y145" s="87">
        <f t="shared" si="173"/>
        <v>7.254334661268993</v>
      </c>
      <c r="Z145" s="87">
        <f t="shared" si="173"/>
        <v>7.075287097368411</v>
      </c>
      <c r="AA145" s="87">
        <f t="shared" si="173"/>
        <v>6.927852510342962</v>
      </c>
      <c r="AB145" s="87">
        <f t="shared" si="173"/>
        <v>6.927852510342962</v>
      </c>
      <c r="AC145" s="87">
        <f t="shared" si="173"/>
        <v>7.129025843329682</v>
      </c>
      <c r="AD145" s="87">
        <f t="shared" si="173"/>
        <v>7.478771374113205</v>
      </c>
      <c r="AE145" s="87">
        <f t="shared" si="173"/>
        <v>7.427221952185209</v>
      </c>
      <c r="AF145" s="87">
        <f t="shared" si="173"/>
        <v>7.766663321520218</v>
      </c>
      <c r="AG145" s="87">
        <f t="shared" si="173"/>
        <v>7.406518535307967</v>
      </c>
      <c r="AH145" s="87">
        <f t="shared" si="173"/>
        <v>7.586676921683817</v>
      </c>
      <c r="AI145" s="87">
        <f t="shared" si="173"/>
        <v>7.533232562789588</v>
      </c>
      <c r="AJ145" s="87">
        <f t="shared" si="173"/>
        <v>7.7998572178964585</v>
      </c>
      <c r="AK145" s="87">
        <f t="shared" si="173"/>
        <v>8.04906291645257</v>
      </c>
      <c r="AL145" s="87">
        <f aca="true" t="shared" si="174" ref="AL145:BD145">AL119/AL$132*100</f>
        <v>7.647822784189762</v>
      </c>
      <c r="AM145" s="87">
        <f t="shared" si="174"/>
        <v>7.647822784189762</v>
      </c>
      <c r="AN145" s="87">
        <f t="shared" si="174"/>
        <v>7.817444125368583</v>
      </c>
      <c r="AO145" s="87">
        <f t="shared" si="174"/>
        <v>7.771347496546317</v>
      </c>
      <c r="AP145" s="87">
        <f t="shared" si="174"/>
        <v>7.419321437200152</v>
      </c>
      <c r="AQ145" s="87">
        <f t="shared" si="174"/>
        <v>7.3915557357329424</v>
      </c>
      <c r="AR145" s="87">
        <f t="shared" si="174"/>
        <v>7.579551115823359</v>
      </c>
      <c r="AS145" s="87">
        <f t="shared" si="174"/>
        <v>7.915673940871312</v>
      </c>
      <c r="AT145" s="87">
        <f t="shared" si="174"/>
        <v>8.170406641537793</v>
      </c>
      <c r="AU145" s="87">
        <f t="shared" si="174"/>
        <v>7.820716222454513</v>
      </c>
      <c r="AV145" s="87">
        <f t="shared" si="174"/>
        <v>7.916983117650271</v>
      </c>
      <c r="AW145" s="87">
        <f t="shared" si="174"/>
        <v>8.106363632080583</v>
      </c>
      <c r="AX145" s="87">
        <f t="shared" si="174"/>
        <v>8.106363632080583</v>
      </c>
      <c r="AY145" s="87">
        <f t="shared" si="174"/>
        <v>7.559479024034619</v>
      </c>
      <c r="AZ145" s="87">
        <f t="shared" si="174"/>
        <v>7.605665068371515</v>
      </c>
      <c r="BA145" s="87">
        <f t="shared" si="174"/>
        <v>7.401367371260115</v>
      </c>
      <c r="BB145" s="87">
        <f t="shared" si="174"/>
        <v>7.617384555684905</v>
      </c>
      <c r="BC145" s="87">
        <f t="shared" si="174"/>
        <v>8.084177132675677</v>
      </c>
      <c r="BD145" s="87">
        <f t="shared" si="174"/>
        <v>7.959709612760868</v>
      </c>
    </row>
    <row r="146" spans="1:56" ht="12.75">
      <c r="A146" s="50" t="s">
        <v>31</v>
      </c>
      <c r="B146" s="51" t="s">
        <v>236</v>
      </c>
      <c r="C146" s="87">
        <f t="shared" si="162"/>
        <v>0</v>
      </c>
      <c r="D146" s="87">
        <f t="shared" si="162"/>
        <v>0</v>
      </c>
      <c r="E146" s="87">
        <f t="shared" si="162"/>
        <v>0</v>
      </c>
      <c r="F146" s="87">
        <f aca="true" t="shared" si="175" ref="F146:AK146">F120/F$132*100</f>
        <v>4.251915403974149</v>
      </c>
      <c r="G146" s="87">
        <f t="shared" si="175"/>
        <v>3.718759192851567</v>
      </c>
      <c r="H146" s="87">
        <f t="shared" si="175"/>
        <v>3.352280331507572</v>
      </c>
      <c r="I146" s="87">
        <f t="shared" si="175"/>
        <v>3.271982801320725</v>
      </c>
      <c r="J146" s="87">
        <f t="shared" si="175"/>
        <v>3.5641834178335925</v>
      </c>
      <c r="K146" s="87">
        <f t="shared" si="175"/>
        <v>4.086409295749625</v>
      </c>
      <c r="L146" s="87">
        <f t="shared" si="175"/>
        <v>4.3290630632583715</v>
      </c>
      <c r="M146" s="87">
        <f t="shared" si="175"/>
        <v>3.841692667295505</v>
      </c>
      <c r="N146" s="87">
        <f t="shared" si="175"/>
        <v>3.9874619965091527</v>
      </c>
      <c r="O146" s="87">
        <f t="shared" si="175"/>
        <v>4.158914110756093</v>
      </c>
      <c r="P146" s="87">
        <f t="shared" si="175"/>
        <v>4.51111632584247</v>
      </c>
      <c r="Q146" s="87">
        <f t="shared" si="175"/>
        <v>4.51111632584247</v>
      </c>
      <c r="R146" s="87">
        <f t="shared" si="175"/>
        <v>4.515372373562215</v>
      </c>
      <c r="S146" s="87">
        <f t="shared" si="175"/>
        <v>4.5901506324327235</v>
      </c>
      <c r="T146" s="87">
        <f t="shared" si="175"/>
        <v>4.904975668977985</v>
      </c>
      <c r="U146" s="87">
        <f t="shared" si="175"/>
        <v>4.949367810348789</v>
      </c>
      <c r="V146" s="87">
        <f t="shared" si="175"/>
        <v>5.502674005897492</v>
      </c>
      <c r="W146" s="87">
        <f t="shared" si="175"/>
        <v>5.881784714971649</v>
      </c>
      <c r="X146" s="87">
        <f t="shared" si="175"/>
        <v>5.874572181034597</v>
      </c>
      <c r="Y146" s="87">
        <f t="shared" si="175"/>
        <v>5.836200809646526</v>
      </c>
      <c r="Z146" s="87">
        <f t="shared" si="175"/>
        <v>5.677471090213233</v>
      </c>
      <c r="AA146" s="87">
        <f t="shared" si="175"/>
        <v>5.417904399979568</v>
      </c>
      <c r="AB146" s="87">
        <f t="shared" si="175"/>
        <v>5.417904399979568</v>
      </c>
      <c r="AC146" s="87">
        <f t="shared" si="175"/>
        <v>5.3670032054161645</v>
      </c>
      <c r="AD146" s="87">
        <f t="shared" si="175"/>
        <v>5.515632194295511</v>
      </c>
      <c r="AE146" s="87">
        <f t="shared" si="175"/>
        <v>4.933372906515079</v>
      </c>
      <c r="AF146" s="87">
        <f t="shared" si="175"/>
        <v>4.734100692759545</v>
      </c>
      <c r="AG146" s="87">
        <f t="shared" si="175"/>
        <v>4.963857820438961</v>
      </c>
      <c r="AH146" s="87">
        <f t="shared" si="175"/>
        <v>5.36899565501099</v>
      </c>
      <c r="AI146" s="87">
        <f t="shared" si="175"/>
        <v>5.512434878616674</v>
      </c>
      <c r="AJ146" s="87">
        <f t="shared" si="175"/>
        <v>5.090681499970871</v>
      </c>
      <c r="AK146" s="87">
        <f t="shared" si="175"/>
        <v>5.058412110500986</v>
      </c>
      <c r="AL146" s="87">
        <f aca="true" t="shared" si="176" ref="AL146:BD146">AL120/AL$132*100</f>
        <v>4.993996422357813</v>
      </c>
      <c r="AM146" s="87">
        <f t="shared" si="176"/>
        <v>4.993996422357813</v>
      </c>
      <c r="AN146" s="87">
        <f t="shared" si="176"/>
        <v>4.962698919846946</v>
      </c>
      <c r="AO146" s="87">
        <f t="shared" si="176"/>
        <v>4.590971885151029</v>
      </c>
      <c r="AP146" s="87">
        <f t="shared" si="176"/>
        <v>4.539398750560867</v>
      </c>
      <c r="AQ146" s="87">
        <f t="shared" si="176"/>
        <v>4.537811775182928</v>
      </c>
      <c r="AR146" s="87">
        <f t="shared" si="176"/>
        <v>4.587841549250796</v>
      </c>
      <c r="AS146" s="87">
        <f t="shared" si="176"/>
        <v>4.61625150822865</v>
      </c>
      <c r="AT146" s="87">
        <f t="shared" si="176"/>
        <v>4.566057232770869</v>
      </c>
      <c r="AU146" s="87">
        <f t="shared" si="176"/>
        <v>4.446012702893437</v>
      </c>
      <c r="AV146" s="87">
        <f t="shared" si="176"/>
        <v>4.371739313884628</v>
      </c>
      <c r="AW146" s="87">
        <f t="shared" si="176"/>
        <v>4.632678925621782</v>
      </c>
      <c r="AX146" s="87">
        <f t="shared" si="176"/>
        <v>4.632678925621782</v>
      </c>
      <c r="AY146" s="87">
        <f t="shared" si="176"/>
        <v>4.6952327988672</v>
      </c>
      <c r="AZ146" s="87">
        <f t="shared" si="176"/>
        <v>4.611081513052744</v>
      </c>
      <c r="BA146" s="87">
        <f t="shared" si="176"/>
        <v>4.383951159338477</v>
      </c>
      <c r="BB146" s="87">
        <f t="shared" si="176"/>
        <v>4.320527745440435</v>
      </c>
      <c r="BC146" s="87">
        <f t="shared" si="176"/>
        <v>4.423971144235366</v>
      </c>
      <c r="BD146" s="87">
        <f t="shared" si="176"/>
        <v>4.329195371321734</v>
      </c>
    </row>
    <row r="147" spans="1:56" ht="12.75">
      <c r="A147" s="50" t="s">
        <v>237</v>
      </c>
      <c r="B147" s="51" t="s">
        <v>238</v>
      </c>
      <c r="C147" s="87">
        <f t="shared" si="162"/>
        <v>0</v>
      </c>
      <c r="D147" s="87">
        <f t="shared" si="162"/>
        <v>0</v>
      </c>
      <c r="E147" s="87">
        <f t="shared" si="162"/>
        <v>0</v>
      </c>
      <c r="F147" s="87">
        <f aca="true" t="shared" si="177" ref="F147:AK147">F121/F$132*100</f>
        <v>0.29930552876770894</v>
      </c>
      <c r="G147" s="87">
        <f t="shared" si="177"/>
        <v>0.332663585395599</v>
      </c>
      <c r="H147" s="87">
        <f t="shared" si="177"/>
        <v>0.34244165479981575</v>
      </c>
      <c r="I147" s="87">
        <f t="shared" si="177"/>
        <v>0.350872608899089</v>
      </c>
      <c r="J147" s="87">
        <f t="shared" si="177"/>
        <v>0.3662171174646728</v>
      </c>
      <c r="K147" s="87">
        <f t="shared" si="177"/>
        <v>0.40393079015405453</v>
      </c>
      <c r="L147" s="87">
        <f t="shared" si="177"/>
        <v>0.41537828020737483</v>
      </c>
      <c r="M147" s="87">
        <f t="shared" si="177"/>
        <v>0.49298836882440655</v>
      </c>
      <c r="N147" s="87">
        <f t="shared" si="177"/>
        <v>0.5174644151389401</v>
      </c>
      <c r="O147" s="87">
        <f t="shared" si="177"/>
        <v>0.5788945726544064</v>
      </c>
      <c r="P147" s="87">
        <f t="shared" si="177"/>
        <v>0.5907811743629053</v>
      </c>
      <c r="Q147" s="87">
        <f t="shared" si="177"/>
        <v>0.5907811743629053</v>
      </c>
      <c r="R147" s="87">
        <f t="shared" si="177"/>
        <v>0.6551741241770354</v>
      </c>
      <c r="S147" s="87">
        <f t="shared" si="177"/>
        <v>0.7241256406073394</v>
      </c>
      <c r="T147" s="87">
        <f t="shared" si="177"/>
        <v>0.8163870283824244</v>
      </c>
      <c r="U147" s="87">
        <f t="shared" si="177"/>
        <v>0.8357229690003619</v>
      </c>
      <c r="V147" s="87">
        <f t="shared" si="177"/>
        <v>0.9576660912569996</v>
      </c>
      <c r="W147" s="87">
        <f t="shared" si="177"/>
        <v>1.0262819274987454</v>
      </c>
      <c r="X147" s="87">
        <f t="shared" si="177"/>
        <v>1.0619026006674688</v>
      </c>
      <c r="Y147" s="87">
        <f t="shared" si="177"/>
        <v>1.1711600130058528</v>
      </c>
      <c r="Z147" s="87">
        <f t="shared" si="177"/>
        <v>1.2093192085831896</v>
      </c>
      <c r="AA147" s="87">
        <f t="shared" si="177"/>
        <v>1.223355283077166</v>
      </c>
      <c r="AB147" s="87">
        <f t="shared" si="177"/>
        <v>1.223355283077166</v>
      </c>
      <c r="AC147" s="87">
        <f t="shared" si="177"/>
        <v>1.2944673215188682</v>
      </c>
      <c r="AD147" s="87">
        <f t="shared" si="177"/>
        <v>1.363152405849069</v>
      </c>
      <c r="AE147" s="87">
        <f t="shared" si="177"/>
        <v>1.3416520654840152</v>
      </c>
      <c r="AF147" s="87">
        <f t="shared" si="177"/>
        <v>1.3895608756407618</v>
      </c>
      <c r="AG147" s="87">
        <f t="shared" si="177"/>
        <v>1.4505934254946689</v>
      </c>
      <c r="AH147" s="87">
        <f t="shared" si="177"/>
        <v>1.5880577441421906</v>
      </c>
      <c r="AI147" s="87">
        <f t="shared" si="177"/>
        <v>1.5310780920170992</v>
      </c>
      <c r="AJ147" s="87">
        <f t="shared" si="177"/>
        <v>1.6089143322620705</v>
      </c>
      <c r="AK147" s="87">
        <f t="shared" si="177"/>
        <v>1.7103529509820445</v>
      </c>
      <c r="AL147" s="87">
        <f aca="true" t="shared" si="178" ref="AL147:BD147">AL121/AL$132*100</f>
        <v>1.6908034992281114</v>
      </c>
      <c r="AM147" s="87">
        <f t="shared" si="178"/>
        <v>1.6908034992281114</v>
      </c>
      <c r="AN147" s="87">
        <f t="shared" si="178"/>
        <v>1.7430267382149374</v>
      </c>
      <c r="AO147" s="87">
        <f t="shared" si="178"/>
        <v>1.803382742784602</v>
      </c>
      <c r="AP147" s="87">
        <f t="shared" si="178"/>
        <v>1.7864908708107547</v>
      </c>
      <c r="AQ147" s="87">
        <f t="shared" si="178"/>
        <v>1.9027175032730996</v>
      </c>
      <c r="AR147" s="87">
        <f t="shared" si="178"/>
        <v>1.9793569485073388</v>
      </c>
      <c r="AS147" s="87">
        <f t="shared" si="178"/>
        <v>2.0959019054210484</v>
      </c>
      <c r="AT147" s="87">
        <f t="shared" si="178"/>
        <v>2.167658904897782</v>
      </c>
      <c r="AU147" s="87">
        <f t="shared" si="178"/>
        <v>2.164904144624087</v>
      </c>
      <c r="AV147" s="87">
        <f t="shared" si="178"/>
        <v>2.236253617469087</v>
      </c>
      <c r="AW147" s="87">
        <f t="shared" si="178"/>
        <v>2.260038727367811</v>
      </c>
      <c r="AX147" s="87">
        <f t="shared" si="178"/>
        <v>2.260038727367811</v>
      </c>
      <c r="AY147" s="87">
        <f t="shared" si="178"/>
        <v>2.457204544286228</v>
      </c>
      <c r="AZ147" s="87">
        <f t="shared" si="178"/>
        <v>2.530633990410229</v>
      </c>
      <c r="BA147" s="87">
        <f t="shared" si="178"/>
        <v>2.534027472872107</v>
      </c>
      <c r="BB147" s="87">
        <f t="shared" si="178"/>
        <v>2.573535118354676</v>
      </c>
      <c r="BC147" s="87">
        <f t="shared" si="178"/>
        <v>2.5759419408109165</v>
      </c>
      <c r="BD147" s="87">
        <f t="shared" si="178"/>
        <v>2.5151173171183614</v>
      </c>
    </row>
    <row r="148" spans="1:56" ht="12.75">
      <c r="A148" s="50" t="s">
        <v>239</v>
      </c>
      <c r="B148" s="51" t="s">
        <v>240</v>
      </c>
      <c r="C148" s="87">
        <f t="shared" si="162"/>
        <v>0</v>
      </c>
      <c r="D148" s="87">
        <f t="shared" si="162"/>
        <v>0</v>
      </c>
      <c r="E148" s="87">
        <f t="shared" si="162"/>
        <v>0</v>
      </c>
      <c r="F148" s="87">
        <f aca="true" t="shared" si="179" ref="F148:AK148">F122/F$132*100</f>
        <v>2.508011991100039</v>
      </c>
      <c r="G148" s="87">
        <f t="shared" si="179"/>
        <v>2.5275671768843195</v>
      </c>
      <c r="H148" s="87">
        <f t="shared" si="179"/>
        <v>2.511385717705995</v>
      </c>
      <c r="I148" s="87">
        <f t="shared" si="179"/>
        <v>2.460513812766798</v>
      </c>
      <c r="J148" s="87">
        <f t="shared" si="179"/>
        <v>2.5003353119336995</v>
      </c>
      <c r="K148" s="87">
        <f t="shared" si="179"/>
        <v>2.6629100677277213</v>
      </c>
      <c r="L148" s="87">
        <f t="shared" si="179"/>
        <v>2.6286406252995174</v>
      </c>
      <c r="M148" s="87">
        <f t="shared" si="179"/>
        <v>2.781995302224987</v>
      </c>
      <c r="N148" s="87">
        <f t="shared" si="179"/>
        <v>2.827865712161691</v>
      </c>
      <c r="O148" s="87">
        <f t="shared" si="179"/>
        <v>2.95751051117928</v>
      </c>
      <c r="P148" s="87">
        <f t="shared" si="179"/>
        <v>2.9808353341998113</v>
      </c>
      <c r="Q148" s="87">
        <f t="shared" si="179"/>
        <v>2.9808353341998113</v>
      </c>
      <c r="R148" s="87">
        <f t="shared" si="179"/>
        <v>3.0597481107659026</v>
      </c>
      <c r="S148" s="87">
        <f t="shared" si="179"/>
        <v>3.22608678638987</v>
      </c>
      <c r="T148" s="87">
        <f t="shared" si="179"/>
        <v>3.2566927901180263</v>
      </c>
      <c r="U148" s="87">
        <f t="shared" si="179"/>
        <v>3.185212732740254</v>
      </c>
      <c r="V148" s="87">
        <f t="shared" si="179"/>
        <v>3.490253733416978</v>
      </c>
      <c r="W148" s="87">
        <f t="shared" si="179"/>
        <v>3.544815388044626</v>
      </c>
      <c r="X148" s="87">
        <f t="shared" si="179"/>
        <v>3.48771573009361</v>
      </c>
      <c r="Y148" s="87">
        <f t="shared" si="179"/>
        <v>3.564729842930837</v>
      </c>
      <c r="Z148" s="87">
        <f t="shared" si="179"/>
        <v>3.5413715510345507</v>
      </c>
      <c r="AA148" s="87">
        <f t="shared" si="179"/>
        <v>3.466584874909459</v>
      </c>
      <c r="AB148" s="87">
        <f t="shared" si="179"/>
        <v>3.466584874909459</v>
      </c>
      <c r="AC148" s="87">
        <f t="shared" si="179"/>
        <v>3.5464032200649394</v>
      </c>
      <c r="AD148" s="87">
        <f t="shared" si="179"/>
        <v>3.810595672126807</v>
      </c>
      <c r="AE148" s="87">
        <f t="shared" si="179"/>
        <v>3.76419045458085</v>
      </c>
      <c r="AF148" s="87">
        <f t="shared" si="179"/>
        <v>4.048056198589185</v>
      </c>
      <c r="AG148" s="87">
        <f t="shared" si="179"/>
        <v>4.0389890758742535</v>
      </c>
      <c r="AH148" s="87">
        <f t="shared" si="179"/>
        <v>4.26304048147887</v>
      </c>
      <c r="AI148" s="87">
        <f t="shared" si="179"/>
        <v>4.123809711568578</v>
      </c>
      <c r="AJ148" s="87">
        <f t="shared" si="179"/>
        <v>4.225633669999237</v>
      </c>
      <c r="AK148" s="87">
        <f t="shared" si="179"/>
        <v>4.653003049286275</v>
      </c>
      <c r="AL148" s="87">
        <f aca="true" t="shared" si="180" ref="AL148:BD148">AL122/AL$132*100</f>
        <v>4.675439241343822</v>
      </c>
      <c r="AM148" s="87">
        <f t="shared" si="180"/>
        <v>4.675439241343822</v>
      </c>
      <c r="AN148" s="87">
        <f t="shared" si="180"/>
        <v>4.629337357281987</v>
      </c>
      <c r="AO148" s="87">
        <f t="shared" si="180"/>
        <v>4.689541873576522</v>
      </c>
      <c r="AP148" s="87">
        <f t="shared" si="180"/>
        <v>4.619473302730129</v>
      </c>
      <c r="AQ148" s="87">
        <f t="shared" si="180"/>
        <v>4.8528268281174185</v>
      </c>
      <c r="AR148" s="87">
        <f t="shared" si="180"/>
        <v>5.078369505512052</v>
      </c>
      <c r="AS148" s="87">
        <f t="shared" si="180"/>
        <v>5.195656301486486</v>
      </c>
      <c r="AT148" s="87">
        <f t="shared" si="180"/>
        <v>5.417385892603422</v>
      </c>
      <c r="AU148" s="87">
        <f t="shared" si="180"/>
        <v>5.2021373122290555</v>
      </c>
      <c r="AV148" s="87">
        <f t="shared" si="180"/>
        <v>5.293046020659905</v>
      </c>
      <c r="AW148" s="87">
        <f t="shared" si="180"/>
        <v>5.259760757209556</v>
      </c>
      <c r="AX148" s="87">
        <f t="shared" si="180"/>
        <v>5.259760757209556</v>
      </c>
      <c r="AY148" s="87">
        <f t="shared" si="180"/>
        <v>5.507446853254698</v>
      </c>
      <c r="AZ148" s="87">
        <f t="shared" si="180"/>
        <v>5.4905878174391765</v>
      </c>
      <c r="BA148" s="87">
        <f t="shared" si="180"/>
        <v>5.463212695226746</v>
      </c>
      <c r="BB148" s="87">
        <f t="shared" si="180"/>
        <v>5.467986030267753</v>
      </c>
      <c r="BC148" s="87">
        <f t="shared" si="180"/>
        <v>5.527791056451262</v>
      </c>
      <c r="BD148" s="87">
        <f t="shared" si="180"/>
        <v>5.613704121679664</v>
      </c>
    </row>
    <row r="149" spans="1:56" ht="12.75">
      <c r="A149" s="50" t="s">
        <v>241</v>
      </c>
      <c r="B149" s="51" t="s">
        <v>233</v>
      </c>
      <c r="C149" s="87">
        <f t="shared" si="162"/>
        <v>0</v>
      </c>
      <c r="D149" s="87">
        <f t="shared" si="162"/>
        <v>0</v>
      </c>
      <c r="E149" s="87">
        <f t="shared" si="162"/>
        <v>0</v>
      </c>
      <c r="F149" s="87">
        <f aca="true" t="shared" si="181" ref="F149:AK149">F123/F$132*100</f>
        <v>0.777180763480087</v>
      </c>
      <c r="G149" s="87">
        <f t="shared" si="181"/>
        <v>0.7744027729596681</v>
      </c>
      <c r="H149" s="87">
        <f t="shared" si="181"/>
        <v>0.737027991233607</v>
      </c>
      <c r="I149" s="87">
        <f t="shared" si="181"/>
        <v>0.7045789431361782</v>
      </c>
      <c r="J149" s="87">
        <f t="shared" si="181"/>
        <v>0.7155541868854369</v>
      </c>
      <c r="K149" s="87">
        <f t="shared" si="181"/>
        <v>0.7642037542089248</v>
      </c>
      <c r="L149" s="87">
        <f t="shared" si="181"/>
        <v>0.7919620093295705</v>
      </c>
      <c r="M149" s="87">
        <f t="shared" si="181"/>
        <v>0.8786871936536701</v>
      </c>
      <c r="N149" s="87">
        <f t="shared" si="181"/>
        <v>0.8247499110365415</v>
      </c>
      <c r="O149" s="87">
        <f t="shared" si="181"/>
        <v>0.8669173169523327</v>
      </c>
      <c r="P149" s="87">
        <f t="shared" si="181"/>
        <v>0.8642155791201774</v>
      </c>
      <c r="Q149" s="87">
        <f t="shared" si="181"/>
        <v>0.8642155791201774</v>
      </c>
      <c r="R149" s="87">
        <f t="shared" si="181"/>
        <v>0.8711552863823524</v>
      </c>
      <c r="S149" s="87">
        <f t="shared" si="181"/>
        <v>0.9184113316907171</v>
      </c>
      <c r="T149" s="87">
        <f t="shared" si="181"/>
        <v>0.9230784413035844</v>
      </c>
      <c r="U149" s="87">
        <f t="shared" si="181"/>
        <v>0.8727252064105979</v>
      </c>
      <c r="V149" s="87">
        <f t="shared" si="181"/>
        <v>0.9762732902434021</v>
      </c>
      <c r="W149" s="87">
        <f t="shared" si="181"/>
        <v>0.9771822628635976</v>
      </c>
      <c r="X149" s="87">
        <f t="shared" si="181"/>
        <v>0.9346182145315016</v>
      </c>
      <c r="Y149" s="87">
        <f t="shared" si="181"/>
        <v>0.9404170898027155</v>
      </c>
      <c r="Z149" s="87">
        <f t="shared" si="181"/>
        <v>0.9180178509770952</v>
      </c>
      <c r="AA149" s="87">
        <f t="shared" si="181"/>
        <v>0.8824019130937225</v>
      </c>
      <c r="AB149" s="87">
        <f t="shared" si="181"/>
        <v>0.8824019130937225</v>
      </c>
      <c r="AC149" s="87">
        <f t="shared" si="181"/>
        <v>0.9110361732325368</v>
      </c>
      <c r="AD149" s="87">
        <f t="shared" si="181"/>
        <v>0.9517807905723741</v>
      </c>
      <c r="AE149" s="87">
        <f t="shared" si="181"/>
        <v>0.8528428025529942</v>
      </c>
      <c r="AF149" s="87">
        <f t="shared" si="181"/>
        <v>0.8768801269633009</v>
      </c>
      <c r="AG149" s="87">
        <f t="shared" si="181"/>
        <v>0.9061569302962927</v>
      </c>
      <c r="AH149" s="87">
        <f t="shared" si="181"/>
        <v>0.962703389410838</v>
      </c>
      <c r="AI149" s="87">
        <f t="shared" si="181"/>
        <v>0.9399254167942749</v>
      </c>
      <c r="AJ149" s="87">
        <f t="shared" si="181"/>
        <v>0.8896411113203155</v>
      </c>
      <c r="AK149" s="87">
        <f t="shared" si="181"/>
        <v>0.9481389198882646</v>
      </c>
      <c r="AL149" s="87">
        <f aca="true" t="shared" si="182" ref="AL149:BD149">AL123/AL$132*100</f>
        <v>0.9180981319480179</v>
      </c>
      <c r="AM149" s="87">
        <f t="shared" si="182"/>
        <v>0.9180981319480179</v>
      </c>
      <c r="AN149" s="87">
        <f t="shared" si="182"/>
        <v>0.939263525009816</v>
      </c>
      <c r="AO149" s="87">
        <f t="shared" si="182"/>
        <v>0.9311876936862935</v>
      </c>
      <c r="AP149" s="87">
        <f t="shared" si="182"/>
        <v>0.8718462016360059</v>
      </c>
      <c r="AQ149" s="87">
        <f t="shared" si="182"/>
        <v>0.8420339073164572</v>
      </c>
      <c r="AR149" s="87">
        <f t="shared" si="182"/>
        <v>0.8967464200401108</v>
      </c>
      <c r="AS149" s="87">
        <f t="shared" si="182"/>
        <v>0.9272926606684593</v>
      </c>
      <c r="AT149" s="87">
        <f t="shared" si="182"/>
        <v>0.9253061847559328</v>
      </c>
      <c r="AU149" s="87">
        <f t="shared" si="182"/>
        <v>0.8277574670621507</v>
      </c>
      <c r="AV149" s="87">
        <f t="shared" si="182"/>
        <v>0.8056469747285968</v>
      </c>
      <c r="AW149" s="87">
        <f t="shared" si="182"/>
        <v>0.7900948396489096</v>
      </c>
      <c r="AX149" s="87">
        <f t="shared" si="182"/>
        <v>0.7900948396489096</v>
      </c>
      <c r="AY149" s="87">
        <f t="shared" si="182"/>
        <v>0.8309071281363474</v>
      </c>
      <c r="AZ149" s="87">
        <f t="shared" si="182"/>
        <v>0.780500799147576</v>
      </c>
      <c r="BA149" s="87">
        <f t="shared" si="182"/>
        <v>0.7301009847582012</v>
      </c>
      <c r="BB149" s="87">
        <f t="shared" si="182"/>
        <v>0.6864571206829647</v>
      </c>
      <c r="BC149" s="87">
        <f t="shared" si="182"/>
        <v>0.6902495907754262</v>
      </c>
      <c r="BD149" s="87">
        <f t="shared" si="182"/>
        <v>0.6616247536593172</v>
      </c>
    </row>
    <row r="150" spans="1:56" ht="12.75">
      <c r="A150" s="50" t="s">
        <v>242</v>
      </c>
      <c r="B150" s="51" t="s">
        <v>235</v>
      </c>
      <c r="C150" s="87">
        <f t="shared" si="162"/>
        <v>0</v>
      </c>
      <c r="D150" s="87">
        <f t="shared" si="162"/>
        <v>0</v>
      </c>
      <c r="E150" s="87">
        <f t="shared" si="162"/>
        <v>0</v>
      </c>
      <c r="F150" s="87">
        <f aca="true" t="shared" si="183" ref="F150:AK150">F124/F$132*100</f>
        <v>1.3138895651577338</v>
      </c>
      <c r="G150" s="87">
        <f t="shared" si="183"/>
        <v>1.3322003681039907</v>
      </c>
      <c r="H150" s="87">
        <f t="shared" si="183"/>
        <v>1.373023368500658</v>
      </c>
      <c r="I150" s="87">
        <f t="shared" si="183"/>
        <v>1.3722423955075873</v>
      </c>
      <c r="J150" s="87">
        <f t="shared" si="183"/>
        <v>1.3883380790034616</v>
      </c>
      <c r="K150" s="87">
        <f t="shared" si="183"/>
        <v>1.4776440772031945</v>
      </c>
      <c r="L150" s="87">
        <f t="shared" si="183"/>
        <v>1.3788611578485095</v>
      </c>
      <c r="M150" s="87">
        <f t="shared" si="183"/>
        <v>1.3950408840841004</v>
      </c>
      <c r="N150" s="87">
        <f t="shared" si="183"/>
        <v>1.5400421015189505</v>
      </c>
      <c r="O150" s="87">
        <f t="shared" si="183"/>
        <v>1.6029199334866833</v>
      </c>
      <c r="P150" s="87">
        <f t="shared" si="183"/>
        <v>1.6355743365745266</v>
      </c>
      <c r="Q150" s="87">
        <f t="shared" si="183"/>
        <v>1.6355743365745266</v>
      </c>
      <c r="R150" s="87">
        <f t="shared" si="183"/>
        <v>1.698762830673526</v>
      </c>
      <c r="S150" s="87">
        <f t="shared" si="183"/>
        <v>1.7846864458525882</v>
      </c>
      <c r="T150" s="87">
        <f t="shared" si="183"/>
        <v>1.7902869018970642</v>
      </c>
      <c r="U150" s="87">
        <f t="shared" si="183"/>
        <v>1.7930140438107423</v>
      </c>
      <c r="V150" s="87">
        <f t="shared" si="183"/>
        <v>1.925172298390362</v>
      </c>
      <c r="W150" s="87">
        <f t="shared" si="183"/>
        <v>1.967873996719241</v>
      </c>
      <c r="X150" s="87">
        <f t="shared" si="183"/>
        <v>1.9894071654206054</v>
      </c>
      <c r="Y150" s="87">
        <f t="shared" si="183"/>
        <v>2.0660810851725806</v>
      </c>
      <c r="Z150" s="87">
        <f t="shared" si="183"/>
        <v>2.082119851526795</v>
      </c>
      <c r="AA150" s="87">
        <f t="shared" si="183"/>
        <v>2.0541851471750427</v>
      </c>
      <c r="AB150" s="87">
        <f t="shared" si="183"/>
        <v>2.0541851471750427</v>
      </c>
      <c r="AC150" s="87">
        <f t="shared" si="183"/>
        <v>2.081863356846981</v>
      </c>
      <c r="AD150" s="87">
        <f t="shared" si="183"/>
        <v>2.2795066950843794</v>
      </c>
      <c r="AE150" s="87">
        <f t="shared" si="183"/>
        <v>2.3490551737070247</v>
      </c>
      <c r="AF150" s="87">
        <f t="shared" si="183"/>
        <v>2.6015027722751176</v>
      </c>
      <c r="AG150" s="87">
        <f t="shared" si="183"/>
        <v>2.562489957782885</v>
      </c>
      <c r="AH150" s="87">
        <f t="shared" si="183"/>
        <v>2.687837477137303</v>
      </c>
      <c r="AI150" s="87">
        <f t="shared" si="183"/>
        <v>2.580105317147822</v>
      </c>
      <c r="AJ150" s="87">
        <f t="shared" si="183"/>
        <v>2.7494911011726675</v>
      </c>
      <c r="AK150" s="87">
        <f t="shared" si="183"/>
        <v>3.0488526266692317</v>
      </c>
      <c r="AL150" s="87">
        <f aca="true" t="shared" si="184" ref="AL150:BD150">AL124/AL$132*100</f>
        <v>3.1055241082440963</v>
      </c>
      <c r="AM150" s="87">
        <f t="shared" si="184"/>
        <v>3.1055241082440963</v>
      </c>
      <c r="AN150" s="87">
        <f t="shared" si="184"/>
        <v>3.029509812224284</v>
      </c>
      <c r="AO150" s="87">
        <f t="shared" si="184"/>
        <v>3.0840458499794643</v>
      </c>
      <c r="AP150" s="87">
        <f t="shared" si="184"/>
        <v>3.0980568115141685</v>
      </c>
      <c r="AQ150" s="87">
        <f t="shared" si="184"/>
        <v>3.3149685317241424</v>
      </c>
      <c r="AR150" s="87">
        <f t="shared" si="184"/>
        <v>3.495011688361458</v>
      </c>
      <c r="AS150" s="87">
        <f t="shared" si="184"/>
        <v>3.565238162319089</v>
      </c>
      <c r="AT150" s="87">
        <f t="shared" si="184"/>
        <v>3.775202263947112</v>
      </c>
      <c r="AU150" s="87">
        <f t="shared" si="184"/>
        <v>3.690949321079693</v>
      </c>
      <c r="AV150" s="87">
        <f t="shared" si="184"/>
        <v>3.8078360709445875</v>
      </c>
      <c r="AW150" s="87">
        <f t="shared" si="184"/>
        <v>3.7832209674303776</v>
      </c>
      <c r="AX150" s="87">
        <f t="shared" si="184"/>
        <v>3.7832209674303776</v>
      </c>
      <c r="AY150" s="87">
        <f t="shared" si="184"/>
        <v>3.9489118294443952</v>
      </c>
      <c r="AZ150" s="87">
        <f t="shared" si="184"/>
        <v>3.944237258035873</v>
      </c>
      <c r="BA150" s="87">
        <f t="shared" si="184"/>
        <v>3.932760459135671</v>
      </c>
      <c r="BB150" s="87">
        <f t="shared" si="184"/>
        <v>3.919285991462942</v>
      </c>
      <c r="BC150" s="87">
        <f t="shared" si="184"/>
        <v>3.884736285544595</v>
      </c>
      <c r="BD150" s="87">
        <f t="shared" si="184"/>
        <v>3.9111320722936216</v>
      </c>
    </row>
    <row r="151" spans="1:56" ht="12.75">
      <c r="A151" s="50" t="s">
        <v>243</v>
      </c>
      <c r="B151" s="51" t="s">
        <v>244</v>
      </c>
      <c r="C151" s="87">
        <f t="shared" si="162"/>
        <v>0</v>
      </c>
      <c r="D151" s="87">
        <f t="shared" si="162"/>
        <v>0</v>
      </c>
      <c r="E151" s="87">
        <f t="shared" si="162"/>
        <v>0</v>
      </c>
      <c r="F151" s="87">
        <f aca="true" t="shared" si="185" ref="F151:AK151">F125/F$132*100</f>
        <v>0.2567413670148496</v>
      </c>
      <c r="G151" s="87">
        <f t="shared" si="185"/>
        <v>0.2665951813928511</v>
      </c>
      <c r="H151" s="87">
        <f t="shared" si="185"/>
        <v>0.27358427445655886</v>
      </c>
      <c r="I151" s="87">
        <f t="shared" si="185"/>
        <v>0.2723756615674021</v>
      </c>
      <c r="J151" s="87">
        <f t="shared" si="185"/>
        <v>0.28377965269566857</v>
      </c>
      <c r="K151" s="87">
        <f t="shared" si="185"/>
        <v>0.2993553522462242</v>
      </c>
      <c r="L151" s="87">
        <f t="shared" si="185"/>
        <v>0.3083429791078941</v>
      </c>
      <c r="M151" s="87">
        <f t="shared" si="185"/>
        <v>0.3180779980869216</v>
      </c>
      <c r="N151" s="87">
        <f t="shared" si="185"/>
        <v>0.3235412822814396</v>
      </c>
      <c r="O151" s="87">
        <f t="shared" si="185"/>
        <v>0.3383184398386608</v>
      </c>
      <c r="P151" s="87">
        <f t="shared" si="185"/>
        <v>0.3379597661443344</v>
      </c>
      <c r="Q151" s="87">
        <f t="shared" si="185"/>
        <v>0.3379597661443344</v>
      </c>
      <c r="R151" s="87">
        <f t="shared" si="185"/>
        <v>0.35563405253329683</v>
      </c>
      <c r="S151" s="87">
        <f t="shared" si="185"/>
        <v>0.38169278742948276</v>
      </c>
      <c r="T151" s="87">
        <f t="shared" si="185"/>
        <v>0.4041914802225764</v>
      </c>
      <c r="U151" s="87">
        <f t="shared" si="185"/>
        <v>0.4072497102972454</v>
      </c>
      <c r="V151" s="87">
        <f t="shared" si="185"/>
        <v>0.4502064181779374</v>
      </c>
      <c r="W151" s="87">
        <f t="shared" si="185"/>
        <v>0.4704981775069103</v>
      </c>
      <c r="X151" s="87">
        <f t="shared" si="185"/>
        <v>0.45750568982252104</v>
      </c>
      <c r="Y151" s="87">
        <f t="shared" si="185"/>
        <v>0.4612594217721075</v>
      </c>
      <c r="Z151" s="87">
        <f t="shared" si="185"/>
        <v>0.4576509869273908</v>
      </c>
      <c r="AA151" s="87">
        <f t="shared" si="185"/>
        <v>0.46116134365268924</v>
      </c>
      <c r="AB151" s="87">
        <f t="shared" si="185"/>
        <v>0.46116134365268924</v>
      </c>
      <c r="AC151" s="87">
        <f t="shared" si="185"/>
        <v>0.4800123929646513</v>
      </c>
      <c r="AD151" s="87">
        <f t="shared" si="185"/>
        <v>0.5098253339314176</v>
      </c>
      <c r="AE151" s="87">
        <f t="shared" si="185"/>
        <v>0.5232152394175207</v>
      </c>
      <c r="AF151" s="87">
        <f t="shared" si="185"/>
        <v>0.542029897729017</v>
      </c>
      <c r="AG151" s="87">
        <f t="shared" si="185"/>
        <v>0.532228264745337</v>
      </c>
      <c r="AH151" s="87">
        <f t="shared" si="185"/>
        <v>0.5699044738807039</v>
      </c>
      <c r="AI151" s="87">
        <f t="shared" si="185"/>
        <v>0.5593891497814785</v>
      </c>
      <c r="AJ151" s="87">
        <f t="shared" si="185"/>
        <v>0.5664734371636564</v>
      </c>
      <c r="AK151" s="87">
        <f t="shared" si="185"/>
        <v>0.6442706629147905</v>
      </c>
      <c r="AL151" s="87">
        <f aca="true" t="shared" si="186" ref="AL151:BD151">AL125/AL$132*100</f>
        <v>0.6518170011517067</v>
      </c>
      <c r="AM151" s="87">
        <f t="shared" si="186"/>
        <v>0.6518170011517067</v>
      </c>
      <c r="AN151" s="87">
        <f t="shared" si="186"/>
        <v>0.6605640200478871</v>
      </c>
      <c r="AO151" s="87">
        <f t="shared" si="186"/>
        <v>0.6743083299107642</v>
      </c>
      <c r="AP151" s="87">
        <f t="shared" si="186"/>
        <v>0.6633762468505159</v>
      </c>
      <c r="AQ151" s="87">
        <f t="shared" si="186"/>
        <v>0.6958243890768199</v>
      </c>
      <c r="AR151" s="87">
        <f t="shared" si="186"/>
        <v>0.6866113971104837</v>
      </c>
      <c r="AS151" s="87">
        <f t="shared" si="186"/>
        <v>0.7031254784989374</v>
      </c>
      <c r="AT151" s="87">
        <f t="shared" si="186"/>
        <v>0.7168774439003769</v>
      </c>
      <c r="AU151" s="87">
        <f t="shared" si="186"/>
        <v>0.6834305240872117</v>
      </c>
      <c r="AV151" s="87">
        <f t="shared" si="186"/>
        <v>0.6795629749867215</v>
      </c>
      <c r="AW151" s="87">
        <f t="shared" si="186"/>
        <v>0.6864449501302691</v>
      </c>
      <c r="AX151" s="87">
        <f t="shared" si="186"/>
        <v>0.6864449501302691</v>
      </c>
      <c r="AY151" s="87">
        <f t="shared" si="186"/>
        <v>0.7276278956739555</v>
      </c>
      <c r="AZ151" s="87">
        <f t="shared" si="186"/>
        <v>0.7658497602557273</v>
      </c>
      <c r="BA151" s="87">
        <f t="shared" si="186"/>
        <v>0.8003512513328733</v>
      </c>
      <c r="BB151" s="87">
        <f t="shared" si="186"/>
        <v>0.8622429181218472</v>
      </c>
      <c r="BC151" s="87">
        <f t="shared" si="186"/>
        <v>0.9528051801312417</v>
      </c>
      <c r="BD151" s="87">
        <f t="shared" si="186"/>
        <v>1.040947295726726</v>
      </c>
    </row>
    <row r="152" spans="1:56" ht="12.75">
      <c r="A152" s="50" t="s">
        <v>245</v>
      </c>
      <c r="B152" s="51" t="s">
        <v>246</v>
      </c>
      <c r="C152" s="87">
        <f t="shared" si="162"/>
        <v>0</v>
      </c>
      <c r="D152" s="87">
        <f t="shared" si="162"/>
        <v>0</v>
      </c>
      <c r="E152" s="87">
        <f t="shared" si="162"/>
        <v>0</v>
      </c>
      <c r="F152" s="87">
        <f aca="true" t="shared" si="187" ref="F152:AK152">F126/F$132*100</f>
        <v>8.56440869018254</v>
      </c>
      <c r="G152" s="87">
        <f t="shared" si="187"/>
        <v>8.990682836184797</v>
      </c>
      <c r="H152" s="87">
        <f t="shared" si="187"/>
        <v>8.648343843980243</v>
      </c>
      <c r="I152" s="87">
        <f t="shared" si="187"/>
        <v>8.490496005741488</v>
      </c>
      <c r="J152" s="87">
        <f t="shared" si="187"/>
        <v>8.80314247437882</v>
      </c>
      <c r="K152" s="87">
        <f t="shared" si="187"/>
        <v>9.122969120770646</v>
      </c>
      <c r="L152" s="87">
        <f t="shared" si="187"/>
        <v>9.272261576321103</v>
      </c>
      <c r="M152" s="87">
        <f t="shared" si="187"/>
        <v>9.58177455747475</v>
      </c>
      <c r="N152" s="87">
        <f t="shared" si="187"/>
        <v>9.26390715417056</v>
      </c>
      <c r="O152" s="87">
        <f t="shared" si="187"/>
        <v>9.62149884166347</v>
      </c>
      <c r="P152" s="87">
        <f t="shared" si="187"/>
        <v>9.843190487408297</v>
      </c>
      <c r="Q152" s="87">
        <f t="shared" si="187"/>
        <v>9.843190487408297</v>
      </c>
      <c r="R152" s="87">
        <f t="shared" si="187"/>
        <v>10.090042819617224</v>
      </c>
      <c r="S152" s="87">
        <f t="shared" si="187"/>
        <v>10.374125148487913</v>
      </c>
      <c r="T152" s="87">
        <f t="shared" si="187"/>
        <v>10.571628968682152</v>
      </c>
      <c r="U152" s="87">
        <f t="shared" si="187"/>
        <v>10.581567663718229</v>
      </c>
      <c r="V152" s="87">
        <f t="shared" si="187"/>
        <v>11.066499840311241</v>
      </c>
      <c r="W152" s="87">
        <f t="shared" si="187"/>
        <v>11.176610405891456</v>
      </c>
      <c r="X152" s="87">
        <f t="shared" si="187"/>
        <v>10.75475568192719</v>
      </c>
      <c r="Y152" s="87">
        <f t="shared" si="187"/>
        <v>10.91789976574567</v>
      </c>
      <c r="Z152" s="87">
        <f t="shared" si="187"/>
        <v>10.84572061774181</v>
      </c>
      <c r="AA152" s="87">
        <f t="shared" si="187"/>
        <v>10.732150225380831</v>
      </c>
      <c r="AB152" s="87">
        <f t="shared" si="187"/>
        <v>10.732150225380831</v>
      </c>
      <c r="AC152" s="87">
        <f t="shared" si="187"/>
        <v>10.756400390610056</v>
      </c>
      <c r="AD152" s="87">
        <f t="shared" si="187"/>
        <v>10.865189995494614</v>
      </c>
      <c r="AE152" s="87">
        <f t="shared" si="187"/>
        <v>10.847309857205525</v>
      </c>
      <c r="AF152" s="87">
        <f t="shared" si="187"/>
        <v>11.23554844372735</v>
      </c>
      <c r="AG152" s="87">
        <f t="shared" si="187"/>
        <v>11.272944855057249</v>
      </c>
      <c r="AH152" s="87">
        <f t="shared" si="187"/>
        <v>11.548234723847518</v>
      </c>
      <c r="AI152" s="87">
        <f t="shared" si="187"/>
        <v>11.608465814853911</v>
      </c>
      <c r="AJ152" s="87">
        <f t="shared" si="187"/>
        <v>11.932428135124882</v>
      </c>
      <c r="AK152" s="87">
        <f t="shared" si="187"/>
        <v>12.10692801787625</v>
      </c>
      <c r="AL152" s="87">
        <f aca="true" t="shared" si="188" ref="AL152:BD152">AL126/AL$132*100</f>
        <v>12.01777385707401</v>
      </c>
      <c r="AM152" s="87">
        <f t="shared" si="188"/>
        <v>12.01777385707401</v>
      </c>
      <c r="AN152" s="87">
        <f t="shared" si="188"/>
        <v>12.064916967564612</v>
      </c>
      <c r="AO152" s="87">
        <f t="shared" si="188"/>
        <v>12.355598700668335</v>
      </c>
      <c r="AP152" s="87">
        <f t="shared" si="188"/>
        <v>12.022917889069133</v>
      </c>
      <c r="AQ152" s="87">
        <f t="shared" si="188"/>
        <v>12.07757079531332</v>
      </c>
      <c r="AR152" s="87">
        <f t="shared" si="188"/>
        <v>12.549978922626877</v>
      </c>
      <c r="AS152" s="87">
        <f t="shared" si="188"/>
        <v>12.771404597264672</v>
      </c>
      <c r="AT152" s="87">
        <f t="shared" si="188"/>
        <v>12.799873181385845</v>
      </c>
      <c r="AU152" s="87">
        <f t="shared" si="188"/>
        <v>12.408402799518203</v>
      </c>
      <c r="AV152" s="87">
        <f t="shared" si="188"/>
        <v>12.524509438926202</v>
      </c>
      <c r="AW152" s="87">
        <f t="shared" si="188"/>
        <v>12.522791197297565</v>
      </c>
      <c r="AX152" s="87">
        <f t="shared" si="188"/>
        <v>12.522791197297565</v>
      </c>
      <c r="AY152" s="87">
        <f t="shared" si="188"/>
        <v>12.536977236509442</v>
      </c>
      <c r="AZ152" s="87">
        <f t="shared" si="188"/>
        <v>12.721097496004264</v>
      </c>
      <c r="BA152" s="87">
        <f t="shared" si="188"/>
        <v>12.930648769574942</v>
      </c>
      <c r="BB152" s="87">
        <f t="shared" si="188"/>
        <v>13.444703143189757</v>
      </c>
      <c r="BC152" s="87">
        <f t="shared" si="188"/>
        <v>14.474236959135487</v>
      </c>
      <c r="BD152" s="87">
        <f t="shared" si="188"/>
        <v>14.591116575990837</v>
      </c>
    </row>
    <row r="153" spans="1:56" ht="12.75">
      <c r="A153" s="50" t="s">
        <v>247</v>
      </c>
      <c r="B153" s="51" t="s">
        <v>248</v>
      </c>
      <c r="C153" s="87">
        <f t="shared" si="162"/>
        <v>0</v>
      </c>
      <c r="D153" s="87">
        <f t="shared" si="162"/>
        <v>0</v>
      </c>
      <c r="E153" s="87">
        <f t="shared" si="162"/>
        <v>0</v>
      </c>
      <c r="F153" s="87">
        <f aca="true" t="shared" si="189" ref="F153:AK153">F127/F$132*100</f>
        <v>1.0012725202524362</v>
      </c>
      <c r="G153" s="87">
        <f t="shared" si="189"/>
        <v>1.0071184309947863</v>
      </c>
      <c r="H153" s="87">
        <f t="shared" si="189"/>
        <v>1.162711322352095</v>
      </c>
      <c r="I153" s="87">
        <f t="shared" si="189"/>
        <v>1.0765445770886144</v>
      </c>
      <c r="J153" s="87">
        <f t="shared" si="189"/>
        <v>1.1667744190331957</v>
      </c>
      <c r="K153" s="87">
        <f t="shared" si="189"/>
        <v>1.2884776603360921</v>
      </c>
      <c r="L153" s="87">
        <f t="shared" si="189"/>
        <v>1.2025150266324183</v>
      </c>
      <c r="M153" s="87">
        <f t="shared" si="189"/>
        <v>1.3934001289192055</v>
      </c>
      <c r="N153" s="87">
        <f t="shared" si="189"/>
        <v>1.3798492646142262</v>
      </c>
      <c r="O153" s="87">
        <f t="shared" si="189"/>
        <v>1.5179674977720226</v>
      </c>
      <c r="P153" s="87">
        <f t="shared" si="189"/>
        <v>1.4407214128593815</v>
      </c>
      <c r="Q153" s="87">
        <f t="shared" si="189"/>
        <v>1.4407214128593815</v>
      </c>
      <c r="R153" s="87">
        <f t="shared" si="189"/>
        <v>1.5752789897340889</v>
      </c>
      <c r="S153" s="87">
        <f t="shared" si="189"/>
        <v>1.647120237901783</v>
      </c>
      <c r="T153" s="87">
        <f t="shared" si="189"/>
        <v>1.6822412113614886</v>
      </c>
      <c r="U153" s="87">
        <f t="shared" si="189"/>
        <v>1.6055734808380135</v>
      </c>
      <c r="V153" s="87">
        <f t="shared" si="189"/>
        <v>1.7373139284872254</v>
      </c>
      <c r="W153" s="87">
        <f t="shared" si="189"/>
        <v>1.7203930899703042</v>
      </c>
      <c r="X153" s="87">
        <f t="shared" si="189"/>
        <v>1.6325639569736428</v>
      </c>
      <c r="Y153" s="87">
        <f t="shared" si="189"/>
        <v>1.8000812118764802</v>
      </c>
      <c r="Z153" s="87">
        <f t="shared" si="189"/>
        <v>1.8517497000643324</v>
      </c>
      <c r="AA153" s="87">
        <f t="shared" si="189"/>
        <v>1.9354001533957401</v>
      </c>
      <c r="AB153" s="87">
        <f t="shared" si="189"/>
        <v>1.9354001533957401</v>
      </c>
      <c r="AC153" s="87">
        <f t="shared" si="189"/>
        <v>2.105617701563693</v>
      </c>
      <c r="AD153" s="87">
        <f t="shared" si="189"/>
        <v>2.261686840769398</v>
      </c>
      <c r="AE153" s="87">
        <f t="shared" si="189"/>
        <v>2.1775291402757015</v>
      </c>
      <c r="AF153" s="87">
        <f t="shared" si="189"/>
        <v>1.9607906571814282</v>
      </c>
      <c r="AG153" s="87">
        <f t="shared" si="189"/>
        <v>2.1415381682615315</v>
      </c>
      <c r="AH153" s="87">
        <f t="shared" si="189"/>
        <v>2.550421255274465</v>
      </c>
      <c r="AI153" s="87">
        <f t="shared" si="189"/>
        <v>2.5925445364119954</v>
      </c>
      <c r="AJ153" s="87">
        <f t="shared" si="189"/>
        <v>2.852281009057972</v>
      </c>
      <c r="AK153" s="87">
        <f t="shared" si="189"/>
        <v>2.910543761415186</v>
      </c>
      <c r="AL153" s="87">
        <f aca="true" t="shared" si="190" ref="AL153:BD153">AL127/AL$132*100</f>
        <v>2.7836996740914994</v>
      </c>
      <c r="AM153" s="87">
        <f t="shared" si="190"/>
        <v>2.7836996740914994</v>
      </c>
      <c r="AN153" s="87">
        <f t="shared" si="190"/>
        <v>2.8100916936769087</v>
      </c>
      <c r="AO153" s="87">
        <f t="shared" si="190"/>
        <v>3.149012433259904</v>
      </c>
      <c r="AP153" s="87">
        <f t="shared" si="190"/>
        <v>3.1705380871846205</v>
      </c>
      <c r="AQ153" s="87">
        <f t="shared" si="190"/>
        <v>3.4246256704038704</v>
      </c>
      <c r="AR153" s="87">
        <f t="shared" si="190"/>
        <v>3.722391834753394</v>
      </c>
      <c r="AS153" s="87">
        <f t="shared" si="190"/>
        <v>4.098707057591366</v>
      </c>
      <c r="AT153" s="87">
        <f t="shared" si="190"/>
        <v>4.3441246580007284</v>
      </c>
      <c r="AU153" s="87">
        <f t="shared" si="190"/>
        <v>4.5754824605621325</v>
      </c>
      <c r="AV153" s="87">
        <f t="shared" si="190"/>
        <v>5.097466902950068</v>
      </c>
      <c r="AW153" s="87">
        <f t="shared" si="190"/>
        <v>5.2621164365167985</v>
      </c>
      <c r="AX153" s="87">
        <f t="shared" si="190"/>
        <v>5.2621164365167985</v>
      </c>
      <c r="AY153" s="87">
        <f t="shared" si="190"/>
        <v>6.125252940654164</v>
      </c>
      <c r="AZ153" s="87">
        <f t="shared" si="190"/>
        <v>6.153880305451962</v>
      </c>
      <c r="BA153" s="87">
        <f t="shared" si="190"/>
        <v>6.945576951222061</v>
      </c>
      <c r="BB153" s="87">
        <f t="shared" si="190"/>
        <v>7.055490880869228</v>
      </c>
      <c r="BC153" s="87">
        <f t="shared" si="190"/>
        <v>7.47251314588675</v>
      </c>
      <c r="BD153" s="87">
        <f t="shared" si="190"/>
        <v>7.77510148393943</v>
      </c>
    </row>
    <row r="154" spans="1:56" ht="12.75">
      <c r="A154" s="50" t="s">
        <v>249</v>
      </c>
      <c r="B154" s="51" t="s">
        <v>250</v>
      </c>
      <c r="C154" s="87">
        <f t="shared" si="162"/>
        <v>0</v>
      </c>
      <c r="D154" s="87">
        <f t="shared" si="162"/>
        <v>0</v>
      </c>
      <c r="E154" s="87">
        <f t="shared" si="162"/>
        <v>0</v>
      </c>
      <c r="F154" s="87">
        <f aca="true" t="shared" si="191" ref="F154:AK154">F128/F$132*100</f>
        <v>7.868375219120853</v>
      </c>
      <c r="G154" s="87">
        <f t="shared" si="191"/>
        <v>7.893292181470605</v>
      </c>
      <c r="H154" s="87">
        <f t="shared" si="191"/>
        <v>7.845816445657908</v>
      </c>
      <c r="I154" s="87">
        <f t="shared" si="191"/>
        <v>7.5979830104029515</v>
      </c>
      <c r="J154" s="87">
        <f t="shared" si="191"/>
        <v>7.550058293989041</v>
      </c>
      <c r="K154" s="87">
        <f t="shared" si="191"/>
        <v>7.438722152792505</v>
      </c>
      <c r="L154" s="87">
        <f t="shared" si="191"/>
        <v>7.231732930791483</v>
      </c>
      <c r="M154" s="87">
        <f t="shared" si="191"/>
        <v>7.489214716981819</v>
      </c>
      <c r="N154" s="87">
        <f t="shared" si="191"/>
        <v>7.122124766961559</v>
      </c>
      <c r="O154" s="87">
        <f t="shared" si="191"/>
        <v>7.127618287383919</v>
      </c>
      <c r="P154" s="87">
        <f t="shared" si="191"/>
        <v>6.83992218227398</v>
      </c>
      <c r="Q154" s="87">
        <f t="shared" si="191"/>
        <v>6.83992218227398</v>
      </c>
      <c r="R154" s="87">
        <f t="shared" si="191"/>
        <v>6.719862046064182</v>
      </c>
      <c r="S154" s="87">
        <f t="shared" si="191"/>
        <v>6.7137214940936625</v>
      </c>
      <c r="T154" s="87">
        <f t="shared" si="191"/>
        <v>6.505107970980482</v>
      </c>
      <c r="U154" s="87">
        <f t="shared" si="191"/>
        <v>6.197909597865388</v>
      </c>
      <c r="V154" s="87">
        <f t="shared" si="191"/>
        <v>6.5285244789753065</v>
      </c>
      <c r="W154" s="87">
        <f t="shared" si="191"/>
        <v>6.696745232430978</v>
      </c>
      <c r="X154" s="87">
        <f t="shared" si="191"/>
        <v>6.299021232883763</v>
      </c>
      <c r="Y154" s="87">
        <f t="shared" si="191"/>
        <v>6.208173305792083</v>
      </c>
      <c r="Z154" s="87">
        <f t="shared" si="191"/>
        <v>5.903435406102505</v>
      </c>
      <c r="AA154" s="87">
        <f t="shared" si="191"/>
        <v>5.732892434172884</v>
      </c>
      <c r="AB154" s="87">
        <f t="shared" si="191"/>
        <v>5.732892434172884</v>
      </c>
      <c r="AC154" s="87">
        <f t="shared" si="191"/>
        <v>5.801935975001378</v>
      </c>
      <c r="AD154" s="87">
        <f t="shared" si="191"/>
        <v>6.044092755498238</v>
      </c>
      <c r="AE154" s="87">
        <f t="shared" si="191"/>
        <v>5.99420924914968</v>
      </c>
      <c r="AF154" s="87">
        <f t="shared" si="191"/>
        <v>6.164016319279785</v>
      </c>
      <c r="AG154" s="87">
        <f t="shared" si="191"/>
        <v>5.860634669284498</v>
      </c>
      <c r="AH154" s="87">
        <f t="shared" si="191"/>
        <v>6.013755129372206</v>
      </c>
      <c r="AI154" s="87">
        <f t="shared" si="191"/>
        <v>5.797054886238228</v>
      </c>
      <c r="AJ154" s="87">
        <f t="shared" si="191"/>
        <v>5.677084999645589</v>
      </c>
      <c r="AK154" s="87">
        <f t="shared" si="191"/>
        <v>6.18856849896079</v>
      </c>
      <c r="AL154" s="87">
        <f aca="true" t="shared" si="192" ref="AL154:BD154">AL128/AL$132*100</f>
        <v>6.0305324805802645</v>
      </c>
      <c r="AM154" s="87">
        <f t="shared" si="192"/>
        <v>6.0305324805802645</v>
      </c>
      <c r="AN154" s="87">
        <f t="shared" si="192"/>
        <v>5.877326024528635</v>
      </c>
      <c r="AO154" s="87">
        <f t="shared" si="192"/>
        <v>5.897024231788821</v>
      </c>
      <c r="AP154" s="87">
        <f t="shared" si="192"/>
        <v>5.706002139923377</v>
      </c>
      <c r="AQ154" s="87">
        <f t="shared" si="192"/>
        <v>5.689544025679708</v>
      </c>
      <c r="AR154" s="87">
        <f t="shared" si="192"/>
        <v>5.671729494270786</v>
      </c>
      <c r="AS154" s="87">
        <f t="shared" si="192"/>
        <v>5.649502973583796</v>
      </c>
      <c r="AT154" s="87">
        <f t="shared" si="192"/>
        <v>5.56123107995444</v>
      </c>
      <c r="AU154" s="87">
        <f t="shared" si="192"/>
        <v>5.196300560858745</v>
      </c>
      <c r="AV154" s="87">
        <f t="shared" si="192"/>
        <v>5.030453753480961</v>
      </c>
      <c r="AW154" s="87">
        <f t="shared" si="192"/>
        <v>4.961531756912741</v>
      </c>
      <c r="AX154" s="87">
        <f t="shared" si="192"/>
        <v>4.961531756912741</v>
      </c>
      <c r="AY154" s="87">
        <f t="shared" si="192"/>
        <v>5.077506157031166</v>
      </c>
      <c r="AZ154" s="87">
        <f t="shared" si="192"/>
        <v>4.982685135855088</v>
      </c>
      <c r="BA154" s="87">
        <f t="shared" si="192"/>
        <v>4.8506136444416565</v>
      </c>
      <c r="BB154" s="87">
        <f t="shared" si="192"/>
        <v>4.675979821497866</v>
      </c>
      <c r="BC154" s="87">
        <f t="shared" si="192"/>
        <v>4.533339127663581</v>
      </c>
      <c r="BD154" s="87">
        <f t="shared" si="192"/>
        <v>4.367599252134952</v>
      </c>
    </row>
    <row r="155" spans="1:56" ht="12.75">
      <c r="A155" s="50" t="s">
        <v>251</v>
      </c>
      <c r="B155" s="51" t="s">
        <v>252</v>
      </c>
      <c r="C155" s="87">
        <f t="shared" si="162"/>
        <v>0</v>
      </c>
      <c r="D155" s="87">
        <f t="shared" si="162"/>
        <v>0</v>
      </c>
      <c r="E155" s="87">
        <f t="shared" si="162"/>
        <v>0</v>
      </c>
      <c r="F155" s="87">
        <f aca="true" t="shared" si="193" ref="F155:AK155">F129/F$132*100</f>
        <v>1.8249407937540176</v>
      </c>
      <c r="G155" s="87">
        <f t="shared" si="193"/>
        <v>1.8274405447979745</v>
      </c>
      <c r="H155" s="87">
        <f t="shared" si="193"/>
        <v>1.7923689153530284</v>
      </c>
      <c r="I155" s="87">
        <f t="shared" si="193"/>
        <v>1.7646235387820772</v>
      </c>
      <c r="J155" s="87">
        <f t="shared" si="193"/>
        <v>1.796710735796868</v>
      </c>
      <c r="K155" s="87">
        <f t="shared" si="193"/>
        <v>1.7896587886247248</v>
      </c>
      <c r="L155" s="87">
        <f t="shared" si="193"/>
        <v>1.813238231298711</v>
      </c>
      <c r="M155" s="87">
        <f t="shared" si="193"/>
        <v>1.9903597116327407</v>
      </c>
      <c r="N155" s="87">
        <f t="shared" si="193"/>
        <v>1.9709108898298373</v>
      </c>
      <c r="O155" s="87">
        <f t="shared" si="193"/>
        <v>2.042867101477476</v>
      </c>
      <c r="P155" s="87">
        <f t="shared" si="193"/>
        <v>2.0362339929590076</v>
      </c>
      <c r="Q155" s="87">
        <f t="shared" si="193"/>
        <v>2.0362339929590076</v>
      </c>
      <c r="R155" s="87">
        <f t="shared" si="193"/>
        <v>2.085618075581789</v>
      </c>
      <c r="S155" s="87">
        <f t="shared" si="193"/>
        <v>2.30471588315139</v>
      </c>
      <c r="T155" s="87">
        <f t="shared" si="193"/>
        <v>2.4383549754093057</v>
      </c>
      <c r="U155" s="87">
        <f t="shared" si="193"/>
        <v>2.5198429443003962</v>
      </c>
      <c r="V155" s="87">
        <f t="shared" si="193"/>
        <v>2.697151121081278</v>
      </c>
      <c r="W155" s="87">
        <f t="shared" si="193"/>
        <v>2.8239517768907407</v>
      </c>
      <c r="X155" s="87">
        <f t="shared" si="193"/>
        <v>2.7302893589880672</v>
      </c>
      <c r="Y155" s="87">
        <f t="shared" si="193"/>
        <v>2.8292084745310175</v>
      </c>
      <c r="Z155" s="87">
        <f t="shared" si="193"/>
        <v>2.9046596777627047</v>
      </c>
      <c r="AA155" s="87">
        <f t="shared" si="193"/>
        <v>3.0002864045461797</v>
      </c>
      <c r="AB155" s="87">
        <f t="shared" si="193"/>
        <v>3.0002864045461797</v>
      </c>
      <c r="AC155" s="87">
        <f t="shared" si="193"/>
        <v>3.220024291859555</v>
      </c>
      <c r="AD155" s="87">
        <f t="shared" si="193"/>
        <v>3.381595437400211</v>
      </c>
      <c r="AE155" s="87">
        <f t="shared" si="193"/>
        <v>3.4424665854719905</v>
      </c>
      <c r="AF155" s="87">
        <f t="shared" si="193"/>
        <v>3.5932737156086096</v>
      </c>
      <c r="AG155" s="87">
        <f t="shared" si="193"/>
        <v>3.536196190982451</v>
      </c>
      <c r="AH155" s="87">
        <f t="shared" si="193"/>
        <v>3.7076637038463693</v>
      </c>
      <c r="AI155" s="87">
        <f t="shared" si="193"/>
        <v>3.6793250369531183</v>
      </c>
      <c r="AJ155" s="87">
        <f t="shared" si="193"/>
        <v>3.8678256273664093</v>
      </c>
      <c r="AK155" s="87">
        <f t="shared" si="193"/>
        <v>4.522888679236662</v>
      </c>
      <c r="AL155" s="87">
        <f aca="true" t="shared" si="194" ref="AL155:BD155">AL129/AL$132*100</f>
        <v>4.7326161712694095</v>
      </c>
      <c r="AM155" s="87">
        <f t="shared" si="194"/>
        <v>4.7326161712694095</v>
      </c>
      <c r="AN155" s="87">
        <f t="shared" si="194"/>
        <v>4.562357089514894</v>
      </c>
      <c r="AO155" s="87">
        <f t="shared" si="194"/>
        <v>4.889668819773737</v>
      </c>
      <c r="AP155" s="87">
        <f t="shared" si="194"/>
        <v>4.6767680254029615</v>
      </c>
      <c r="AQ155" s="87">
        <f t="shared" si="194"/>
        <v>4.9485276036924555</v>
      </c>
      <c r="AR155" s="87">
        <f t="shared" si="194"/>
        <v>5.119885543476872</v>
      </c>
      <c r="AS155" s="87">
        <f t="shared" si="194"/>
        <v>5.394099380784096</v>
      </c>
      <c r="AT155" s="87">
        <f t="shared" si="194"/>
        <v>5.697443665527648</v>
      </c>
      <c r="AU155" s="87">
        <f t="shared" si="194"/>
        <v>5.48760751561331</v>
      </c>
      <c r="AV155" s="87">
        <f t="shared" si="194"/>
        <v>5.5665589492338166</v>
      </c>
      <c r="AW155" s="87">
        <f t="shared" si="194"/>
        <v>5.337027038487088</v>
      </c>
      <c r="AX155" s="87">
        <f t="shared" si="194"/>
        <v>5.337027038487088</v>
      </c>
      <c r="AY155" s="87">
        <f t="shared" si="194"/>
        <v>5.406971581854633</v>
      </c>
      <c r="AZ155" s="87">
        <f t="shared" si="194"/>
        <v>5.403125554963594</v>
      </c>
      <c r="BA155" s="87">
        <f t="shared" si="194"/>
        <v>5.219845700307345</v>
      </c>
      <c r="BB155" s="87">
        <f t="shared" si="194"/>
        <v>4.9157935584012415</v>
      </c>
      <c r="BC155" s="87">
        <f t="shared" si="194"/>
        <v>4.860718786667246</v>
      </c>
      <c r="BD155" s="87">
        <f t="shared" si="194"/>
        <v>4.821371422796409</v>
      </c>
    </row>
    <row r="156" spans="1:56" ht="12.75">
      <c r="A156" s="50" t="s">
        <v>253</v>
      </c>
      <c r="B156" s="51" t="s">
        <v>254</v>
      </c>
      <c r="C156" s="87">
        <f t="shared" si="162"/>
        <v>0</v>
      </c>
      <c r="D156" s="87">
        <f t="shared" si="162"/>
        <v>0</v>
      </c>
      <c r="E156" s="87">
        <f t="shared" si="162"/>
        <v>0</v>
      </c>
      <c r="F156" s="87">
        <f aca="true" t="shared" si="195" ref="F156:AK156">F130/F$132*100</f>
        <v>6.1140746157201304</v>
      </c>
      <c r="G156" s="87">
        <f t="shared" si="195"/>
        <v>6.183403088183688</v>
      </c>
      <c r="H156" s="87">
        <f t="shared" si="195"/>
        <v>6.166376402603811</v>
      </c>
      <c r="I156" s="87">
        <f t="shared" si="195"/>
        <v>6.004473233521417</v>
      </c>
      <c r="J156" s="87">
        <f t="shared" si="195"/>
        <v>5.994749909897003</v>
      </c>
      <c r="K156" s="87">
        <f t="shared" si="195"/>
        <v>5.962861437577118</v>
      </c>
      <c r="L156" s="87">
        <f t="shared" si="195"/>
        <v>5.8284447991910815</v>
      </c>
      <c r="M156" s="87">
        <f t="shared" si="195"/>
        <v>6.082563619993049</v>
      </c>
      <c r="N156" s="87">
        <f t="shared" si="195"/>
        <v>5.84538444999829</v>
      </c>
      <c r="O156" s="87">
        <f t="shared" si="195"/>
        <v>5.908017243331243</v>
      </c>
      <c r="P156" s="87">
        <f t="shared" si="195"/>
        <v>5.762216593499812</v>
      </c>
      <c r="Q156" s="87">
        <f t="shared" si="195"/>
        <v>5.762216593499812</v>
      </c>
      <c r="R156" s="87">
        <f t="shared" si="195"/>
        <v>5.766605085039336</v>
      </c>
      <c r="S156" s="87">
        <f t="shared" si="195"/>
        <v>5.887537631553527</v>
      </c>
      <c r="T156" s="87">
        <f t="shared" si="195"/>
        <v>5.807091582378026</v>
      </c>
      <c r="U156" s="87">
        <f t="shared" si="195"/>
        <v>5.656482606769641</v>
      </c>
      <c r="V156" s="87">
        <f t="shared" si="195"/>
        <v>6.117159319658725</v>
      </c>
      <c r="W156" s="87">
        <f t="shared" si="195"/>
        <v>6.26124612532447</v>
      </c>
      <c r="X156" s="87">
        <f t="shared" si="195"/>
        <v>6.001815941765892</v>
      </c>
      <c r="Y156" s="87">
        <f t="shared" si="195"/>
        <v>6.0181904505565065</v>
      </c>
      <c r="Z156" s="87">
        <f t="shared" si="195"/>
        <v>5.856852395426722</v>
      </c>
      <c r="AA156" s="87">
        <f t="shared" si="195"/>
        <v>5.7841344131315084</v>
      </c>
      <c r="AB156" s="87">
        <f t="shared" si="195"/>
        <v>5.7841344131315084</v>
      </c>
      <c r="AC156" s="87">
        <f t="shared" si="195"/>
        <v>5.83849499869409</v>
      </c>
      <c r="AD156" s="87">
        <f t="shared" si="195"/>
        <v>6.038307629669547</v>
      </c>
      <c r="AE156" s="87">
        <f t="shared" si="195"/>
        <v>5.816409382551807</v>
      </c>
      <c r="AF156" s="87">
        <f t="shared" si="195"/>
        <v>6.014945050357911</v>
      </c>
      <c r="AG156" s="87">
        <f t="shared" si="195"/>
        <v>5.638987217724346</v>
      </c>
      <c r="AH156" s="87">
        <f t="shared" si="195"/>
        <v>5.680037234326895</v>
      </c>
      <c r="AI156" s="87">
        <f t="shared" si="195"/>
        <v>5.362385223090914</v>
      </c>
      <c r="AJ156" s="87">
        <f t="shared" si="195"/>
        <v>5.197993069309031</v>
      </c>
      <c r="AK156" s="87">
        <f t="shared" si="195"/>
        <v>5.932620620084469</v>
      </c>
      <c r="AL156" s="87">
        <f aca="true" t="shared" si="196" ref="AL156:BD156">AL130/AL$132*100</f>
        <v>5.751182337229533</v>
      </c>
      <c r="AM156" s="87">
        <f t="shared" si="196"/>
        <v>5.751182337229533</v>
      </c>
      <c r="AN156" s="87">
        <f t="shared" si="196"/>
        <v>5.6632971229280376</v>
      </c>
      <c r="AO156" s="87">
        <f t="shared" si="196"/>
        <v>5.799200985699885</v>
      </c>
      <c r="AP156" s="87">
        <f t="shared" si="196"/>
        <v>5.556897801401305</v>
      </c>
      <c r="AQ156" s="87">
        <f t="shared" si="196"/>
        <v>5.587197362911962</v>
      </c>
      <c r="AR156" s="87">
        <f t="shared" si="196"/>
        <v>5.619994123883857</v>
      </c>
      <c r="AS156" s="87">
        <f t="shared" si="196"/>
        <v>5.849171010161021</v>
      </c>
      <c r="AT156" s="87">
        <f t="shared" si="196"/>
        <v>5.796667488639166</v>
      </c>
      <c r="AU156" s="87">
        <f t="shared" si="196"/>
        <v>5.5364239816195395</v>
      </c>
      <c r="AV156" s="87">
        <f t="shared" si="196"/>
        <v>5.599817327118484</v>
      </c>
      <c r="AW156" s="87">
        <f t="shared" si="196"/>
        <v>5.713935727645781</v>
      </c>
      <c r="AX156" s="87">
        <f t="shared" si="196"/>
        <v>5.713935727645781</v>
      </c>
      <c r="AY156" s="87">
        <f t="shared" si="196"/>
        <v>6.002345980755481</v>
      </c>
      <c r="AZ156" s="87">
        <f t="shared" si="196"/>
        <v>5.973184159119162</v>
      </c>
      <c r="BA156" s="87">
        <f t="shared" si="196"/>
        <v>5.916494177172845</v>
      </c>
      <c r="BB156" s="87">
        <f t="shared" si="196"/>
        <v>5.7594101668606905</v>
      </c>
      <c r="BC156" s="87">
        <f t="shared" si="196"/>
        <v>5.697275216200948</v>
      </c>
      <c r="BD156" s="87">
        <f t="shared" si="196"/>
        <v>5.628189796021492</v>
      </c>
    </row>
    <row r="157" spans="1:56" ht="12.75">
      <c r="A157" s="50" t="s">
        <v>255</v>
      </c>
      <c r="B157" s="51" t="s">
        <v>256</v>
      </c>
      <c r="C157" s="87">
        <f t="shared" si="162"/>
        <v>100</v>
      </c>
      <c r="D157" s="87">
        <f t="shared" si="162"/>
        <v>100</v>
      </c>
      <c r="E157" s="87">
        <f t="shared" si="162"/>
        <v>100</v>
      </c>
      <c r="F157" s="87">
        <f aca="true" t="shared" si="197" ref="F157:AK157">F131/F$132*100</f>
        <v>96.36506662226707</v>
      </c>
      <c r="G157" s="87">
        <f t="shared" si="197"/>
        <v>96.40621701905869</v>
      </c>
      <c r="H157" s="87">
        <f t="shared" si="197"/>
        <v>96.83036525240664</v>
      </c>
      <c r="I157" s="87">
        <f t="shared" si="197"/>
        <v>97.2180333836293</v>
      </c>
      <c r="J157" s="87">
        <f t="shared" si="197"/>
        <v>97.05809658541511</v>
      </c>
      <c r="K157" s="87">
        <f t="shared" si="197"/>
        <v>96.89205694280531</v>
      </c>
      <c r="L157" s="87">
        <f t="shared" si="197"/>
        <v>97.0657493724882</v>
      </c>
      <c r="M157" s="87">
        <f t="shared" si="197"/>
        <v>96.9187746048301</v>
      </c>
      <c r="N157" s="87">
        <f t="shared" si="197"/>
        <v>97.28440559598167</v>
      </c>
      <c r="O157" s="87">
        <f t="shared" si="197"/>
        <v>97.11594185677973</v>
      </c>
      <c r="P157" s="87">
        <f t="shared" si="197"/>
        <v>97.34539463964418</v>
      </c>
      <c r="Q157" s="87">
        <f t="shared" si="197"/>
        <v>97.34539463964418</v>
      </c>
      <c r="R157" s="87">
        <f t="shared" si="197"/>
        <v>97.36531692471915</v>
      </c>
      <c r="S157" s="87">
        <f t="shared" si="197"/>
        <v>97.60224032493056</v>
      </c>
      <c r="T157" s="87">
        <f t="shared" si="197"/>
        <v>97.65204065781155</v>
      </c>
      <c r="U157" s="87">
        <f t="shared" si="197"/>
        <v>98.07371695928467</v>
      </c>
      <c r="V157" s="87">
        <f t="shared" si="197"/>
        <v>97.43265845023654</v>
      </c>
      <c r="W157" s="87">
        <f t="shared" si="197"/>
        <v>97.28305863933073</v>
      </c>
      <c r="X157" s="87">
        <f t="shared" si="197"/>
        <v>97.73371196905863</v>
      </c>
      <c r="Y157" s="87">
        <f t="shared" si="197"/>
        <v>97.96882979475357</v>
      </c>
      <c r="Z157" s="87">
        <f t="shared" si="197"/>
        <v>98.31583732500341</v>
      </c>
      <c r="AA157" s="87">
        <f t="shared" si="197"/>
        <v>98.36918776981406</v>
      </c>
      <c r="AB157" s="87">
        <f t="shared" si="197"/>
        <v>98.36918776981406</v>
      </c>
      <c r="AC157" s="87">
        <f t="shared" si="197"/>
        <v>98.21814291594447</v>
      </c>
      <c r="AD157" s="87">
        <f t="shared" si="197"/>
        <v>97.8425914988722</v>
      </c>
      <c r="AE157" s="87">
        <f t="shared" si="197"/>
        <v>98.35331433209441</v>
      </c>
      <c r="AF157" s="87">
        <f t="shared" si="197"/>
        <v>98.23196092032434</v>
      </c>
      <c r="AG157" s="87">
        <f t="shared" si="197"/>
        <v>98.89050121818195</v>
      </c>
      <c r="AH157" s="87">
        <f t="shared" si="197"/>
        <v>98.5270971227091</v>
      </c>
      <c r="AI157" s="87">
        <f t="shared" si="197"/>
        <v>99.37347055249288</v>
      </c>
      <c r="AJ157" s="87">
        <f t="shared" si="197"/>
        <v>99.34410012404186</v>
      </c>
      <c r="AK157" s="87">
        <f t="shared" si="197"/>
        <v>99.0952779275122</v>
      </c>
      <c r="AL157" s="87">
        <f aca="true" t="shared" si="198" ref="AL157:BD157">AL131/AL$132*100</f>
        <v>100</v>
      </c>
      <c r="AM157" s="87">
        <f t="shared" si="198"/>
        <v>100</v>
      </c>
      <c r="AN157" s="87">
        <f t="shared" si="198"/>
        <v>100.00000000000003</v>
      </c>
      <c r="AO157" s="87">
        <f t="shared" si="198"/>
        <v>100</v>
      </c>
      <c r="AP157" s="87">
        <f t="shared" si="198"/>
        <v>100</v>
      </c>
      <c r="AQ157" s="87">
        <f t="shared" si="198"/>
        <v>100</v>
      </c>
      <c r="AR157" s="87">
        <f t="shared" si="198"/>
        <v>100</v>
      </c>
      <c r="AS157" s="87">
        <f t="shared" si="198"/>
        <v>100</v>
      </c>
      <c r="AT157" s="87">
        <f t="shared" si="198"/>
        <v>100</v>
      </c>
      <c r="AU157" s="87">
        <f t="shared" si="198"/>
        <v>100</v>
      </c>
      <c r="AV157" s="87">
        <f t="shared" si="198"/>
        <v>100</v>
      </c>
      <c r="AW157" s="87">
        <f t="shared" si="198"/>
        <v>100</v>
      </c>
      <c r="AX157" s="87">
        <f t="shared" si="198"/>
        <v>100</v>
      </c>
      <c r="AY157" s="87">
        <f t="shared" si="198"/>
        <v>100</v>
      </c>
      <c r="AZ157" s="87">
        <f t="shared" si="198"/>
        <v>100</v>
      </c>
      <c r="BA157" s="87">
        <f t="shared" si="198"/>
        <v>100</v>
      </c>
      <c r="BB157" s="87">
        <f t="shared" si="198"/>
        <v>100</v>
      </c>
      <c r="BC157" s="87">
        <f t="shared" si="198"/>
        <v>100</v>
      </c>
      <c r="BD157" s="87">
        <f t="shared" si="198"/>
        <v>100</v>
      </c>
    </row>
    <row r="159" spans="1:56" ht="12.75">
      <c r="A159" s="50" t="s">
        <v>296</v>
      </c>
      <c r="C159" s="52" t="s">
        <v>176</v>
      </c>
      <c r="D159" s="52" t="s">
        <v>177</v>
      </c>
      <c r="E159" s="50" t="s">
        <v>178</v>
      </c>
      <c r="F159" s="52" t="s">
        <v>178</v>
      </c>
      <c r="G159" s="52" t="s">
        <v>179</v>
      </c>
      <c r="H159" s="52" t="s">
        <v>180</v>
      </c>
      <c r="I159" s="52" t="s">
        <v>181</v>
      </c>
      <c r="J159" s="52" t="s">
        <v>182</v>
      </c>
      <c r="K159" s="52" t="s">
        <v>183</v>
      </c>
      <c r="L159" s="52" t="s">
        <v>184</v>
      </c>
      <c r="M159" s="52" t="s">
        <v>185</v>
      </c>
      <c r="N159" s="52" t="s">
        <v>186</v>
      </c>
      <c r="O159" s="52" t="s">
        <v>187</v>
      </c>
      <c r="P159" s="52" t="s">
        <v>188</v>
      </c>
      <c r="Q159" s="52" t="s">
        <v>188</v>
      </c>
      <c r="R159" s="52" t="s">
        <v>189</v>
      </c>
      <c r="S159" s="52" t="s">
        <v>190</v>
      </c>
      <c r="T159" s="52" t="s">
        <v>191</v>
      </c>
      <c r="U159" s="52" t="s">
        <v>192</v>
      </c>
      <c r="V159" s="52" t="s">
        <v>193</v>
      </c>
      <c r="W159" s="52" t="s">
        <v>194</v>
      </c>
      <c r="X159" s="52" t="s">
        <v>195</v>
      </c>
      <c r="Y159" s="52" t="s">
        <v>196</v>
      </c>
      <c r="Z159" s="52" t="s">
        <v>197</v>
      </c>
      <c r="AA159" s="52" t="s">
        <v>198</v>
      </c>
      <c r="AB159" s="52" t="s">
        <v>198</v>
      </c>
      <c r="AC159" s="52" t="s">
        <v>199</v>
      </c>
      <c r="AD159" s="52" t="s">
        <v>200</v>
      </c>
      <c r="AE159" s="86" t="s">
        <v>201</v>
      </c>
      <c r="AF159" s="52" t="s">
        <v>202</v>
      </c>
      <c r="AG159" s="52" t="s">
        <v>203</v>
      </c>
      <c r="AH159" s="52" t="s">
        <v>204</v>
      </c>
      <c r="AI159" s="52" t="s">
        <v>205</v>
      </c>
      <c r="AJ159" s="52" t="s">
        <v>206</v>
      </c>
      <c r="AK159" s="52" t="s">
        <v>207</v>
      </c>
      <c r="AL159" s="52" t="s">
        <v>208</v>
      </c>
      <c r="AM159" s="52" t="s">
        <v>208</v>
      </c>
      <c r="AN159" s="52" t="s">
        <v>209</v>
      </c>
      <c r="AO159" s="52" t="s">
        <v>210</v>
      </c>
      <c r="AP159" s="52" t="s">
        <v>211</v>
      </c>
      <c r="AQ159" s="52" t="s">
        <v>212</v>
      </c>
      <c r="AR159" s="52" t="s">
        <v>213</v>
      </c>
      <c r="AS159" s="52" t="s">
        <v>214</v>
      </c>
      <c r="AT159" s="52" t="s">
        <v>215</v>
      </c>
      <c r="AU159" s="52" t="s">
        <v>216</v>
      </c>
      <c r="AV159" s="52" t="s">
        <v>217</v>
      </c>
      <c r="AW159" s="52" t="s">
        <v>218</v>
      </c>
      <c r="AX159" s="52" t="s">
        <v>218</v>
      </c>
      <c r="AY159" s="52" t="s">
        <v>219</v>
      </c>
      <c r="AZ159" s="52" t="s">
        <v>220</v>
      </c>
      <c r="BA159" s="52" t="s">
        <v>221</v>
      </c>
      <c r="BB159" s="52" t="s">
        <v>222</v>
      </c>
      <c r="BC159" s="52" t="s">
        <v>223</v>
      </c>
      <c r="BD159" s="52" t="s">
        <v>224</v>
      </c>
    </row>
    <row r="160" spans="1:56" ht="12.75">
      <c r="A160" s="50" t="s">
        <v>8</v>
      </c>
      <c r="B160" s="51" t="s">
        <v>225</v>
      </c>
      <c r="C160" s="88">
        <f>C$136*C139/100</f>
        <v>21076.871257385777</v>
      </c>
      <c r="D160" s="88">
        <f>D$136*D139/100</f>
        <v>21622.39027816518</v>
      </c>
      <c r="E160" s="88">
        <f>E$136*E139/100</f>
        <v>21523.205001659837</v>
      </c>
      <c r="F160" s="88">
        <f aca="true" t="shared" si="199" ref="F160:AK160">F$136*F139/100</f>
        <v>20740.850839096616</v>
      </c>
      <c r="G160" s="88">
        <f t="shared" si="199"/>
        <v>21087.16826149973</v>
      </c>
      <c r="H160" s="88">
        <f t="shared" si="199"/>
        <v>22337.317192498707</v>
      </c>
      <c r="I160" s="88">
        <f t="shared" si="199"/>
        <v>24244.458301446404</v>
      </c>
      <c r="J160" s="88">
        <f t="shared" si="199"/>
        <v>24262.577688715184</v>
      </c>
      <c r="K160" s="88">
        <f t="shared" si="199"/>
        <v>24179.709989219868</v>
      </c>
      <c r="L160" s="88">
        <f t="shared" si="199"/>
        <v>25432.965183244254</v>
      </c>
      <c r="M160" s="88">
        <f t="shared" si="199"/>
        <v>24091.22065878664</v>
      </c>
      <c r="N160" s="88">
        <f t="shared" si="199"/>
        <v>26885.618119520645</v>
      </c>
      <c r="O160" s="88">
        <f t="shared" si="199"/>
        <v>26378.892045294746</v>
      </c>
      <c r="P160" s="88">
        <f t="shared" si="199"/>
        <v>0</v>
      </c>
      <c r="Q160" s="88">
        <f t="shared" si="199"/>
        <v>28053.53660702388</v>
      </c>
      <c r="R160" s="88">
        <f t="shared" si="199"/>
        <v>28296.187837607074</v>
      </c>
      <c r="S160" s="88">
        <f t="shared" si="199"/>
        <v>27660.915880895696</v>
      </c>
      <c r="T160" s="88">
        <f t="shared" si="199"/>
        <v>28404.526457430613</v>
      </c>
      <c r="U160" s="88">
        <f t="shared" si="199"/>
        <v>31147.96454283515</v>
      </c>
      <c r="V160" s="88">
        <f t="shared" si="199"/>
        <v>26523.148099723658</v>
      </c>
      <c r="W160" s="88">
        <f t="shared" si="199"/>
        <v>26224.950214589346</v>
      </c>
      <c r="X160" s="88">
        <f t="shared" si="199"/>
        <v>30480.92641764625</v>
      </c>
      <c r="Y160" s="88">
        <f t="shared" si="199"/>
        <v>30947.369565835954</v>
      </c>
      <c r="Z160" s="88">
        <f t="shared" si="199"/>
        <v>33067.296054594895</v>
      </c>
      <c r="AA160" s="88">
        <f t="shared" si="199"/>
        <v>0</v>
      </c>
      <c r="AB160" s="88">
        <f t="shared" si="199"/>
        <v>35390.582699041</v>
      </c>
      <c r="AC160" s="88">
        <f t="shared" si="199"/>
        <v>35089.826468601415</v>
      </c>
      <c r="AD160" s="88">
        <f t="shared" si="199"/>
        <v>32731.719570143337</v>
      </c>
      <c r="AE160" s="88">
        <f t="shared" si="199"/>
        <v>35495.46981145621</v>
      </c>
      <c r="AF160" s="88">
        <f t="shared" si="199"/>
        <v>34675.58915578082</v>
      </c>
      <c r="AG160" s="88">
        <f t="shared" si="199"/>
        <v>39691.95211821892</v>
      </c>
      <c r="AH160" s="88">
        <f t="shared" si="199"/>
        <v>36896.727429204206</v>
      </c>
      <c r="AI160" s="88">
        <f t="shared" si="199"/>
        <v>41873.913438333155</v>
      </c>
      <c r="AJ160" s="88">
        <f t="shared" si="199"/>
        <v>43069.38894492545</v>
      </c>
      <c r="AK160" s="88">
        <f t="shared" si="199"/>
        <v>37351.74172584981</v>
      </c>
      <c r="AL160" s="88">
        <f aca="true" t="shared" si="200" ref="AL160:BD160">AL$136*AL139/100</f>
        <v>0</v>
      </c>
      <c r="AM160" s="88">
        <f t="shared" si="200"/>
        <v>42466</v>
      </c>
      <c r="AN160" s="88">
        <f t="shared" si="200"/>
        <v>45145</v>
      </c>
      <c r="AO160" s="88">
        <f t="shared" si="200"/>
        <v>44570.00000000001</v>
      </c>
      <c r="AP160" s="88">
        <f t="shared" si="200"/>
        <v>49752.99999999999</v>
      </c>
      <c r="AQ160" s="88">
        <f t="shared" si="200"/>
        <v>49690.10870013093</v>
      </c>
      <c r="AR160" s="88">
        <f t="shared" si="200"/>
        <v>49855</v>
      </c>
      <c r="AS160" s="88">
        <f t="shared" si="200"/>
        <v>48995</v>
      </c>
      <c r="AT160" s="88">
        <f t="shared" si="200"/>
        <v>49258.00000000001</v>
      </c>
      <c r="AU160" s="88">
        <f t="shared" si="200"/>
        <v>57940</v>
      </c>
      <c r="AV160" s="88">
        <f t="shared" si="200"/>
        <v>58567.99999999999</v>
      </c>
      <c r="AW160" s="88">
        <f t="shared" si="200"/>
        <v>0</v>
      </c>
      <c r="AX160" s="88">
        <f t="shared" si="200"/>
        <v>60991.00000000001</v>
      </c>
      <c r="AY160" s="88">
        <f t="shared" si="200"/>
        <v>59397.99999999999</v>
      </c>
      <c r="AZ160" s="88">
        <f t="shared" si="200"/>
        <v>63327</v>
      </c>
      <c r="BA160" s="88">
        <f t="shared" si="200"/>
        <v>65762</v>
      </c>
      <c r="BB160" s="88">
        <f t="shared" si="200"/>
        <v>69206</v>
      </c>
      <c r="BC160" s="88">
        <f t="shared" si="200"/>
        <v>66863</v>
      </c>
      <c r="BD160" s="88">
        <f t="shared" si="200"/>
        <v>72362.00000000001</v>
      </c>
    </row>
    <row r="161" spans="1:56" ht="12.75">
      <c r="A161" s="50" t="s">
        <v>226</v>
      </c>
      <c r="B161" s="51" t="s">
        <v>227</v>
      </c>
      <c r="C161" s="88"/>
      <c r="D161" s="88"/>
      <c r="E161" s="88"/>
      <c r="F161" s="88">
        <f aca="true" t="shared" si="201" ref="F161:AK161">F$136*F140/100</f>
        <v>1995.1168372278553</v>
      </c>
      <c r="G161" s="88">
        <f t="shared" si="201"/>
        <v>1981.7118841232948</v>
      </c>
      <c r="H161" s="88">
        <f t="shared" si="201"/>
        <v>1775.6359418516709</v>
      </c>
      <c r="I161" s="88">
        <f t="shared" si="201"/>
        <v>1696.482995488526</v>
      </c>
      <c r="J161" s="88">
        <f t="shared" si="201"/>
        <v>1851.5785989810015</v>
      </c>
      <c r="K161" s="88">
        <f t="shared" si="201"/>
        <v>2063.3425769429355</v>
      </c>
      <c r="L161" s="88">
        <f t="shared" si="201"/>
        <v>2095.750312636079</v>
      </c>
      <c r="M161" s="88">
        <f t="shared" si="201"/>
        <v>2207.2387268416837</v>
      </c>
      <c r="N161" s="88">
        <f t="shared" si="201"/>
        <v>2258.7260165934604</v>
      </c>
      <c r="O161" s="88">
        <f t="shared" si="201"/>
        <v>2484.6046955085126</v>
      </c>
      <c r="P161" s="88">
        <f t="shared" si="201"/>
        <v>0</v>
      </c>
      <c r="Q161" s="88">
        <f t="shared" si="201"/>
        <v>2533.662420538769</v>
      </c>
      <c r="R161" s="88">
        <f t="shared" si="201"/>
        <v>2678.1685027829603</v>
      </c>
      <c r="S161" s="88">
        <f t="shared" si="201"/>
        <v>2727.9867881177197</v>
      </c>
      <c r="T161" s="88">
        <f t="shared" si="201"/>
        <v>2989.319539030912</v>
      </c>
      <c r="U161" s="88">
        <f t="shared" si="201"/>
        <v>2958.7173246565303</v>
      </c>
      <c r="V161" s="88">
        <f t="shared" si="201"/>
        <v>3501.3175296080567</v>
      </c>
      <c r="W161" s="88">
        <f t="shared" si="201"/>
        <v>3740.513587592011</v>
      </c>
      <c r="X161" s="88">
        <f t="shared" si="201"/>
        <v>3700.0281751562106</v>
      </c>
      <c r="Y161" s="88">
        <f t="shared" si="201"/>
        <v>3665.4653111363436</v>
      </c>
      <c r="Z161" s="88">
        <f t="shared" si="201"/>
        <v>3692.9877836529104</v>
      </c>
      <c r="AA161" s="88">
        <f t="shared" si="201"/>
        <v>0</v>
      </c>
      <c r="AB161" s="88">
        <f t="shared" si="201"/>
        <v>3971.3887806345215</v>
      </c>
      <c r="AC161" s="88">
        <f t="shared" si="201"/>
        <v>4133.395350499288</v>
      </c>
      <c r="AD161" s="88">
        <f t="shared" si="201"/>
        <v>4088.038623140996</v>
      </c>
      <c r="AE161" s="88">
        <f t="shared" si="201"/>
        <v>3985.920005359278</v>
      </c>
      <c r="AF161" s="88">
        <f t="shared" si="201"/>
        <v>4064.7475873636495</v>
      </c>
      <c r="AG161" s="88">
        <f t="shared" si="201"/>
        <v>4201.515553052636</v>
      </c>
      <c r="AH161" s="88">
        <f t="shared" si="201"/>
        <v>4047.2012176612666</v>
      </c>
      <c r="AI161" s="88">
        <f t="shared" si="201"/>
        <v>3611.741055560051</v>
      </c>
      <c r="AJ161" s="88">
        <f t="shared" si="201"/>
        <v>3810.710901369195</v>
      </c>
      <c r="AK161" s="88">
        <f t="shared" si="201"/>
        <v>3461.9547043222847</v>
      </c>
      <c r="AL161" s="88">
        <f aca="true" t="shared" si="202" ref="AL161:BD161">AL$136*AL140/100</f>
        <v>0</v>
      </c>
      <c r="AM161" s="88">
        <f t="shared" si="202"/>
        <v>3262</v>
      </c>
      <c r="AN161" s="88">
        <f t="shared" si="202"/>
        <v>3325.0000000000005</v>
      </c>
      <c r="AO161" s="88">
        <f t="shared" si="202"/>
        <v>3297</v>
      </c>
      <c r="AP161" s="88">
        <f t="shared" si="202"/>
        <v>3199.0000000000005</v>
      </c>
      <c r="AQ161" s="88">
        <f t="shared" si="202"/>
        <v>3179.239178834179</v>
      </c>
      <c r="AR161" s="88">
        <f t="shared" si="202"/>
        <v>3181</v>
      </c>
      <c r="AS161" s="88">
        <f t="shared" si="202"/>
        <v>3090</v>
      </c>
      <c r="AT161" s="88">
        <f t="shared" si="202"/>
        <v>2986</v>
      </c>
      <c r="AU161" s="88">
        <f t="shared" si="202"/>
        <v>2940</v>
      </c>
      <c r="AV161" s="88">
        <f t="shared" si="202"/>
        <v>3194.9999999999995</v>
      </c>
      <c r="AW161" s="88">
        <f t="shared" si="202"/>
        <v>0</v>
      </c>
      <c r="AX161" s="88">
        <f t="shared" si="202"/>
        <v>3105</v>
      </c>
      <c r="AY161" s="88">
        <f t="shared" si="202"/>
        <v>3083</v>
      </c>
      <c r="AZ161" s="88">
        <f t="shared" si="202"/>
        <v>2950</v>
      </c>
      <c r="BA161" s="88">
        <f t="shared" si="202"/>
        <v>2881</v>
      </c>
      <c r="BB161" s="88">
        <f t="shared" si="202"/>
        <v>2932</v>
      </c>
      <c r="BC161" s="88">
        <f t="shared" si="202"/>
        <v>2924.9999999999995</v>
      </c>
      <c r="BD161" s="88">
        <f t="shared" si="202"/>
        <v>2929.9999999999995</v>
      </c>
    </row>
    <row r="162" spans="1:56" ht="12.75">
      <c r="A162" s="50" t="s">
        <v>15</v>
      </c>
      <c r="B162" s="51" t="s">
        <v>228</v>
      </c>
      <c r="C162" s="88"/>
      <c r="D162" s="88"/>
      <c r="E162" s="88"/>
      <c r="F162" s="88">
        <f aca="true" t="shared" si="203" ref="F162:AK162">F$136*F141/100</f>
        <v>284.3320752923367</v>
      </c>
      <c r="G162" s="88">
        <f t="shared" si="203"/>
        <v>302.231835785807</v>
      </c>
      <c r="H162" s="88">
        <f t="shared" si="203"/>
        <v>321.4180939954457</v>
      </c>
      <c r="I162" s="88">
        <f t="shared" si="203"/>
        <v>328.6809340897616</v>
      </c>
      <c r="J162" s="88">
        <f t="shared" si="203"/>
        <v>352.0049520641124</v>
      </c>
      <c r="K162" s="88">
        <f t="shared" si="203"/>
        <v>381.18266429306846</v>
      </c>
      <c r="L162" s="88">
        <f t="shared" si="203"/>
        <v>423.63257933366344</v>
      </c>
      <c r="M162" s="88">
        <f t="shared" si="203"/>
        <v>434.9063673822064</v>
      </c>
      <c r="N162" s="88">
        <f t="shared" si="203"/>
        <v>454.487364403836</v>
      </c>
      <c r="O162" s="88">
        <f t="shared" si="203"/>
        <v>459.67008715294367</v>
      </c>
      <c r="P162" s="88">
        <f t="shared" si="203"/>
        <v>0</v>
      </c>
      <c r="Q162" s="88">
        <f t="shared" si="203"/>
        <v>490.67536477714003</v>
      </c>
      <c r="R162" s="88">
        <f t="shared" si="203"/>
        <v>502.7459253427517</v>
      </c>
      <c r="S162" s="88">
        <f t="shared" si="203"/>
        <v>479.97074246745024</v>
      </c>
      <c r="T162" s="88">
        <f t="shared" si="203"/>
        <v>522.2345102261562</v>
      </c>
      <c r="U162" s="88">
        <f t="shared" si="203"/>
        <v>578.7471425505795</v>
      </c>
      <c r="V162" s="88">
        <f t="shared" si="203"/>
        <v>574.9641638706406</v>
      </c>
      <c r="W162" s="88">
        <f t="shared" si="203"/>
        <v>598.0014102286091</v>
      </c>
      <c r="X162" s="88">
        <f t="shared" si="203"/>
        <v>624.802451093728</v>
      </c>
      <c r="Y162" s="88">
        <f t="shared" si="203"/>
        <v>662.4385490612642</v>
      </c>
      <c r="Z162" s="88">
        <f t="shared" si="203"/>
        <v>682.9154172909568</v>
      </c>
      <c r="AA162" s="88">
        <f t="shared" si="203"/>
        <v>0</v>
      </c>
      <c r="AB162" s="88">
        <f t="shared" si="203"/>
        <v>689.3327755999906</v>
      </c>
      <c r="AC162" s="88">
        <f t="shared" si="203"/>
        <v>730.4135559829831</v>
      </c>
      <c r="AD162" s="88">
        <f t="shared" si="203"/>
        <v>750.0090426858269</v>
      </c>
      <c r="AE162" s="88">
        <f t="shared" si="203"/>
        <v>772.7180163075504</v>
      </c>
      <c r="AF162" s="88">
        <f t="shared" si="203"/>
        <v>831.6647285172402</v>
      </c>
      <c r="AG162" s="88">
        <f t="shared" si="203"/>
        <v>888.1534040152454</v>
      </c>
      <c r="AH162" s="88">
        <f t="shared" si="203"/>
        <v>856.7084087206391</v>
      </c>
      <c r="AI162" s="88">
        <f t="shared" si="203"/>
        <v>864.0677571170547</v>
      </c>
      <c r="AJ162" s="88">
        <f t="shared" si="203"/>
        <v>906.4346978988625</v>
      </c>
      <c r="AK162" s="88">
        <f t="shared" si="203"/>
        <v>895.6612828233365</v>
      </c>
      <c r="AL162" s="88">
        <f aca="true" t="shared" si="204" ref="AL162:BD162">AL$136*AL141/100</f>
        <v>0</v>
      </c>
      <c r="AM162" s="88">
        <f t="shared" si="204"/>
        <v>920.9999999999999</v>
      </c>
      <c r="AN162" s="88">
        <f t="shared" si="204"/>
        <v>936.0000000000001</v>
      </c>
      <c r="AO162" s="88">
        <f t="shared" si="204"/>
        <v>936</v>
      </c>
      <c r="AP162" s="88">
        <f t="shared" si="204"/>
        <v>1128</v>
      </c>
      <c r="AQ162" s="88">
        <f t="shared" si="204"/>
        <v>1214.7093088941908</v>
      </c>
      <c r="AR162" s="88">
        <f t="shared" si="204"/>
        <v>1182</v>
      </c>
      <c r="AS162" s="88">
        <f t="shared" si="204"/>
        <v>1196</v>
      </c>
      <c r="AT162" s="88">
        <f t="shared" si="204"/>
        <v>1235.0000000000002</v>
      </c>
      <c r="AU162" s="88">
        <f t="shared" si="204"/>
        <v>1334</v>
      </c>
      <c r="AV162" s="88">
        <f t="shared" si="204"/>
        <v>1500</v>
      </c>
      <c r="AW162" s="88">
        <f t="shared" si="204"/>
        <v>0</v>
      </c>
      <c r="AX162" s="88">
        <f t="shared" si="204"/>
        <v>1557</v>
      </c>
      <c r="AY162" s="88">
        <f t="shared" si="204"/>
        <v>1637</v>
      </c>
      <c r="AZ162" s="88">
        <f t="shared" si="204"/>
        <v>1732</v>
      </c>
      <c r="BA162" s="88">
        <f t="shared" si="204"/>
        <v>1870.0000000000002</v>
      </c>
      <c r="BB162" s="88">
        <f t="shared" si="204"/>
        <v>1995</v>
      </c>
      <c r="BC162" s="88">
        <f t="shared" si="204"/>
        <v>2119.0000000000005</v>
      </c>
      <c r="BD162" s="88">
        <f t="shared" si="204"/>
        <v>2272</v>
      </c>
    </row>
    <row r="163" spans="1:56" ht="12.75">
      <c r="A163" s="50" t="s">
        <v>229</v>
      </c>
      <c r="B163" s="51" t="s">
        <v>230</v>
      </c>
      <c r="C163" s="88"/>
      <c r="D163" s="88"/>
      <c r="E163" s="88"/>
      <c r="F163" s="88">
        <f aca="true" t="shared" si="205" ref="F163:AK163">F$136*F142/100</f>
        <v>423.1526150718301</v>
      </c>
      <c r="G163" s="88">
        <f t="shared" si="205"/>
        <v>481.5416427127144</v>
      </c>
      <c r="H163" s="88">
        <f t="shared" si="205"/>
        <v>499.6050732963636</v>
      </c>
      <c r="I163" s="88">
        <f t="shared" si="205"/>
        <v>506.9415086731177</v>
      </c>
      <c r="J163" s="88">
        <f t="shared" si="205"/>
        <v>527.4173117831025</v>
      </c>
      <c r="K163" s="88">
        <f t="shared" si="205"/>
        <v>537.1517137806148</v>
      </c>
      <c r="L163" s="88">
        <f t="shared" si="205"/>
        <v>570.0818385101035</v>
      </c>
      <c r="M163" s="88">
        <f t="shared" si="205"/>
        <v>611.777035953813</v>
      </c>
      <c r="N163" s="88">
        <f t="shared" si="205"/>
        <v>630.1046044272703</v>
      </c>
      <c r="O163" s="88">
        <f t="shared" si="205"/>
        <v>666.3278347754425</v>
      </c>
      <c r="P163" s="88">
        <f t="shared" si="205"/>
        <v>0</v>
      </c>
      <c r="Q163" s="88">
        <f t="shared" si="205"/>
        <v>769.423272887602</v>
      </c>
      <c r="R163" s="88">
        <f t="shared" si="205"/>
        <v>812.3352252474579</v>
      </c>
      <c r="S163" s="88">
        <f t="shared" si="205"/>
        <v>926.8155371671149</v>
      </c>
      <c r="T163" s="88">
        <f t="shared" si="205"/>
        <v>948.7286282923167</v>
      </c>
      <c r="U163" s="88">
        <f t="shared" si="205"/>
        <v>968.9749649483387</v>
      </c>
      <c r="V163" s="88">
        <f t="shared" si="205"/>
        <v>1090.993431929852</v>
      </c>
      <c r="W163" s="88">
        <f t="shared" si="205"/>
        <v>1121.3570750726333</v>
      </c>
      <c r="X163" s="88">
        <f t="shared" si="205"/>
        <v>1164.1033627700613</v>
      </c>
      <c r="Y163" s="88">
        <f t="shared" si="205"/>
        <v>1193.791029613982</v>
      </c>
      <c r="Z163" s="88">
        <f t="shared" si="205"/>
        <v>1251.9843016076147</v>
      </c>
      <c r="AA163" s="88">
        <f t="shared" si="205"/>
        <v>0</v>
      </c>
      <c r="AB163" s="88">
        <f t="shared" si="205"/>
        <v>1241.8648578332673</v>
      </c>
      <c r="AC163" s="88">
        <f t="shared" si="205"/>
        <v>1262.92017234901</v>
      </c>
      <c r="AD163" s="88">
        <f t="shared" si="205"/>
        <v>1326.7143696336102</v>
      </c>
      <c r="AE163" s="88">
        <f t="shared" si="205"/>
        <v>1351.7776268679017</v>
      </c>
      <c r="AF163" s="88">
        <f t="shared" si="205"/>
        <v>1410.732662130272</v>
      </c>
      <c r="AG163" s="88">
        <f t="shared" si="205"/>
        <v>1585.3285023607168</v>
      </c>
      <c r="AH163" s="88">
        <f t="shared" si="205"/>
        <v>1638.734068508583</v>
      </c>
      <c r="AI163" s="88">
        <f t="shared" si="205"/>
        <v>1699.2757935127022</v>
      </c>
      <c r="AJ163" s="88">
        <f t="shared" si="205"/>
        <v>1735.2706505578235</v>
      </c>
      <c r="AK163" s="88">
        <f t="shared" si="205"/>
        <v>1744.1628325617091</v>
      </c>
      <c r="AL163" s="88">
        <f aca="true" t="shared" si="206" ref="AL163:BD163">AL$136*AL142/100</f>
        <v>0</v>
      </c>
      <c r="AM163" s="88">
        <f t="shared" si="206"/>
        <v>1887</v>
      </c>
      <c r="AN163" s="88">
        <f t="shared" si="206"/>
        <v>2140.9999999999995</v>
      </c>
      <c r="AO163" s="88">
        <f t="shared" si="206"/>
        <v>2387</v>
      </c>
      <c r="AP163" s="88">
        <f t="shared" si="206"/>
        <v>2451</v>
      </c>
      <c r="AQ163" s="88">
        <f t="shared" si="206"/>
        <v>2485.405219679801</v>
      </c>
      <c r="AR163" s="88">
        <f t="shared" si="206"/>
        <v>2623</v>
      </c>
      <c r="AS163" s="88">
        <f t="shared" si="206"/>
        <v>2978.0000000000005</v>
      </c>
      <c r="AT163" s="88">
        <f t="shared" si="206"/>
        <v>3080</v>
      </c>
      <c r="AU163" s="88">
        <f t="shared" si="206"/>
        <v>3542</v>
      </c>
      <c r="AV163" s="88">
        <f t="shared" si="206"/>
        <v>3801</v>
      </c>
      <c r="AW163" s="88">
        <f t="shared" si="206"/>
        <v>0</v>
      </c>
      <c r="AX163" s="88">
        <f t="shared" si="206"/>
        <v>4207.000000000001</v>
      </c>
      <c r="AY163" s="88">
        <f t="shared" si="206"/>
        <v>4362</v>
      </c>
      <c r="AZ163" s="88">
        <f t="shared" si="206"/>
        <v>4411.999999999999</v>
      </c>
      <c r="BA163" s="88">
        <f t="shared" si="206"/>
        <v>4488</v>
      </c>
      <c r="BB163" s="88">
        <f t="shared" si="206"/>
        <v>4750.999999999999</v>
      </c>
      <c r="BC163" s="88">
        <f t="shared" si="206"/>
        <v>5151</v>
      </c>
      <c r="BD163" s="88">
        <f t="shared" si="206"/>
        <v>5138</v>
      </c>
    </row>
    <row r="164" spans="1:56" ht="12.75">
      <c r="A164" s="50" t="s">
        <v>24</v>
      </c>
      <c r="B164" s="51" t="s">
        <v>231</v>
      </c>
      <c r="C164" s="88">
        <f>C$136*C143/100</f>
        <v>4787.948336343039</v>
      </c>
      <c r="D164" s="88">
        <f>D$136*D143/100</f>
        <v>4723.246331797863</v>
      </c>
      <c r="E164" s="88">
        <f>E$136*E143/100</f>
        <v>4787.948336343039</v>
      </c>
      <c r="F164" s="88">
        <f aca="true" t="shared" si="207" ref="F164:AK164">F$136*F143/100</f>
        <v>4613.909604156698</v>
      </c>
      <c r="G164" s="88">
        <f t="shared" si="207"/>
        <v>4748.710939115288</v>
      </c>
      <c r="H164" s="88">
        <f t="shared" si="207"/>
        <v>4903.018818274039</v>
      </c>
      <c r="I164" s="88">
        <f t="shared" si="207"/>
        <v>5270.0802679220105</v>
      </c>
      <c r="J164" s="88">
        <f t="shared" si="207"/>
        <v>5670.956109401528</v>
      </c>
      <c r="K164" s="88">
        <f t="shared" si="207"/>
        <v>6124.334451935491</v>
      </c>
      <c r="L164" s="88">
        <f t="shared" si="207"/>
        <v>6624.299300898147</v>
      </c>
      <c r="M164" s="88">
        <f t="shared" si="207"/>
        <v>6860.4783163225375</v>
      </c>
      <c r="N164" s="88">
        <f t="shared" si="207"/>
        <v>7183.763436079715</v>
      </c>
      <c r="O164" s="88">
        <f t="shared" si="207"/>
        <v>7664.7440984361865</v>
      </c>
      <c r="P164" s="88">
        <f t="shared" si="207"/>
        <v>0</v>
      </c>
      <c r="Q164" s="88">
        <f t="shared" si="207"/>
        <v>8357.670254579036</v>
      </c>
      <c r="R164" s="88">
        <f t="shared" si="207"/>
        <v>9160.103724856832</v>
      </c>
      <c r="S164" s="88">
        <f t="shared" si="207"/>
        <v>10085.924119146146</v>
      </c>
      <c r="T164" s="88">
        <f t="shared" si="207"/>
        <v>10919.379027015848</v>
      </c>
      <c r="U164" s="88">
        <f t="shared" si="207"/>
        <v>11832.198162334773</v>
      </c>
      <c r="V164" s="88">
        <f t="shared" si="207"/>
        <v>11901.687874126852</v>
      </c>
      <c r="W164" s="88">
        <f t="shared" si="207"/>
        <v>11724.242250787429</v>
      </c>
      <c r="X164" s="88">
        <f t="shared" si="207"/>
        <v>11988.960003354254</v>
      </c>
      <c r="Y164" s="88">
        <f t="shared" si="207"/>
        <v>12532.428648512103</v>
      </c>
      <c r="Z164" s="88">
        <f t="shared" si="207"/>
        <v>13922.974384432331</v>
      </c>
      <c r="AA164" s="88">
        <f t="shared" si="207"/>
        <v>0</v>
      </c>
      <c r="AB164" s="88">
        <f t="shared" si="207"/>
        <v>14417.611049616642</v>
      </c>
      <c r="AC164" s="88">
        <f t="shared" si="207"/>
        <v>14792.361358043032</v>
      </c>
      <c r="AD164" s="88">
        <f t="shared" si="207"/>
        <v>15348.076276085681</v>
      </c>
      <c r="AE164" s="88">
        <f t="shared" si="207"/>
        <v>16157.363704027473</v>
      </c>
      <c r="AF164" s="88">
        <f t="shared" si="207"/>
        <v>16536.58659457389</v>
      </c>
      <c r="AG164" s="88">
        <f t="shared" si="207"/>
        <v>17005.426499765163</v>
      </c>
      <c r="AH164" s="88">
        <f t="shared" si="207"/>
        <v>18435.947916694244</v>
      </c>
      <c r="AI164" s="88">
        <f t="shared" si="207"/>
        <v>19798.988352302484</v>
      </c>
      <c r="AJ164" s="88">
        <f t="shared" si="207"/>
        <v>21934.140718100487</v>
      </c>
      <c r="AK164" s="88">
        <f t="shared" si="207"/>
        <v>21503.79762156872</v>
      </c>
      <c r="AL164" s="88">
        <f aca="true" t="shared" si="208" ref="AL164:BD164">AL$136*AL143/100</f>
        <v>0</v>
      </c>
      <c r="AM164" s="88">
        <f t="shared" si="208"/>
        <v>21644</v>
      </c>
      <c r="AN164" s="88">
        <f t="shared" si="208"/>
        <v>23382</v>
      </c>
      <c r="AO164" s="88">
        <f t="shared" si="208"/>
        <v>24908</v>
      </c>
      <c r="AP164" s="88">
        <f t="shared" si="208"/>
        <v>27377</v>
      </c>
      <c r="AQ164" s="88">
        <f t="shared" si="208"/>
        <v>29146.02508822415</v>
      </c>
      <c r="AR164" s="88">
        <f t="shared" si="208"/>
        <v>30320.000000000004</v>
      </c>
      <c r="AS164" s="88">
        <f t="shared" si="208"/>
        <v>32445</v>
      </c>
      <c r="AT164" s="88">
        <f t="shared" si="208"/>
        <v>34818</v>
      </c>
      <c r="AU164" s="88">
        <f t="shared" si="208"/>
        <v>37864.99999999999</v>
      </c>
      <c r="AV164" s="88">
        <f t="shared" si="208"/>
        <v>42285</v>
      </c>
      <c r="AW164" s="88">
        <f t="shared" si="208"/>
        <v>0</v>
      </c>
      <c r="AX164" s="88">
        <f t="shared" si="208"/>
        <v>44863</v>
      </c>
      <c r="AY164" s="88">
        <f t="shared" si="208"/>
        <v>43200</v>
      </c>
      <c r="AZ164" s="88">
        <f t="shared" si="208"/>
        <v>45005</v>
      </c>
      <c r="BA164" s="88">
        <f t="shared" si="208"/>
        <v>48770</v>
      </c>
      <c r="BB164" s="88">
        <f t="shared" si="208"/>
        <v>54569.99999999999</v>
      </c>
      <c r="BC164" s="88">
        <f t="shared" si="208"/>
        <v>62206.99999999999</v>
      </c>
      <c r="BD164" s="88">
        <f t="shared" si="208"/>
        <v>66785.00000000001</v>
      </c>
    </row>
    <row r="165" spans="1:56" ht="12.75">
      <c r="A165" s="50" t="s">
        <v>232</v>
      </c>
      <c r="B165" s="51" t="s">
        <v>233</v>
      </c>
      <c r="C165" s="88"/>
      <c r="D165" s="88"/>
      <c r="E165" s="88"/>
      <c r="F165" s="88">
        <f aca="true" t="shared" si="209" ref="F165:AK165">F$136*F144/100</f>
        <v>2215.468161734465</v>
      </c>
      <c r="G165" s="88">
        <f t="shared" si="209"/>
        <v>2274.454531444735</v>
      </c>
      <c r="H165" s="88">
        <f t="shared" si="209"/>
        <v>2295.391644815852</v>
      </c>
      <c r="I165" s="88">
        <f t="shared" si="209"/>
        <v>2414.3234021365647</v>
      </c>
      <c r="J165" s="88">
        <f t="shared" si="209"/>
        <v>2684.255095121074</v>
      </c>
      <c r="K165" s="88">
        <f t="shared" si="209"/>
        <v>3000.493483700012</v>
      </c>
      <c r="L165" s="88">
        <f t="shared" si="209"/>
        <v>3334.5824970707536</v>
      </c>
      <c r="M165" s="88">
        <f t="shared" si="209"/>
        <v>3475.405564247566</v>
      </c>
      <c r="N165" s="88">
        <f t="shared" si="209"/>
        <v>3565.388534670837</v>
      </c>
      <c r="O165" s="88">
        <f t="shared" si="209"/>
        <v>3888.094674316931</v>
      </c>
      <c r="P165" s="88">
        <f t="shared" si="209"/>
        <v>0</v>
      </c>
      <c r="Q165" s="88">
        <f t="shared" si="209"/>
        <v>4355.138208237843</v>
      </c>
      <c r="R165" s="88">
        <f t="shared" si="209"/>
        <v>4839.625723461163</v>
      </c>
      <c r="S165" s="88">
        <f t="shared" si="209"/>
        <v>5486.748592012317</v>
      </c>
      <c r="T165" s="88">
        <f t="shared" si="209"/>
        <v>5992.940436530159</v>
      </c>
      <c r="U165" s="88">
        <f t="shared" si="209"/>
        <v>6579.738828423159</v>
      </c>
      <c r="V165" s="88">
        <f t="shared" si="209"/>
        <v>6745.700457011459</v>
      </c>
      <c r="W165" s="88">
        <f t="shared" si="209"/>
        <v>6530.354290632148</v>
      </c>
      <c r="X165" s="88">
        <f t="shared" si="209"/>
        <v>6542.218108982583</v>
      </c>
      <c r="Y165" s="88">
        <f t="shared" si="209"/>
        <v>6867.607281906351</v>
      </c>
      <c r="Z165" s="88">
        <f t="shared" si="209"/>
        <v>7927.757010255239</v>
      </c>
      <c r="AA165" s="88">
        <f t="shared" si="209"/>
        <v>0</v>
      </c>
      <c r="AB165" s="88">
        <f t="shared" si="209"/>
        <v>8239.273558217263</v>
      </c>
      <c r="AC165" s="88">
        <f t="shared" si="209"/>
        <v>8369.126853358477</v>
      </c>
      <c r="AD165" s="88">
        <f t="shared" si="209"/>
        <v>8678.792055216101</v>
      </c>
      <c r="AE165" s="88">
        <f t="shared" si="209"/>
        <v>9192.305306986842</v>
      </c>
      <c r="AF165" s="88">
        <f t="shared" si="209"/>
        <v>9249.608971740738</v>
      </c>
      <c r="AG165" s="88">
        <f t="shared" si="209"/>
        <v>9416.187982424965</v>
      </c>
      <c r="AH165" s="88">
        <f t="shared" si="209"/>
        <v>10500.978947731544</v>
      </c>
      <c r="AI165" s="88">
        <f t="shared" si="209"/>
        <v>11246.10839751195</v>
      </c>
      <c r="AJ165" s="88">
        <f t="shared" si="209"/>
        <v>12537.58589121961</v>
      </c>
      <c r="AK165" s="88">
        <f t="shared" si="209"/>
        <v>12284.425499752155</v>
      </c>
      <c r="AL165" s="88">
        <f aca="true" t="shared" si="210" ref="AL165:BD165">AL$136*AL144/100</f>
        <v>0</v>
      </c>
      <c r="AM165" s="88">
        <f t="shared" si="210"/>
        <v>12281</v>
      </c>
      <c r="AN165" s="88">
        <f t="shared" si="210"/>
        <v>13228</v>
      </c>
      <c r="AO165" s="88">
        <f t="shared" si="210"/>
        <v>14501</v>
      </c>
      <c r="AP165" s="88">
        <f t="shared" si="210"/>
        <v>16628.999999999996</v>
      </c>
      <c r="AQ165" s="88">
        <f t="shared" si="210"/>
        <v>18026.686048289015</v>
      </c>
      <c r="AR165" s="88">
        <f t="shared" si="210"/>
        <v>18453</v>
      </c>
      <c r="AS165" s="88">
        <f t="shared" si="210"/>
        <v>19521</v>
      </c>
      <c r="AT165" s="88">
        <f t="shared" si="210"/>
        <v>20902</v>
      </c>
      <c r="AU165" s="88">
        <f t="shared" si="210"/>
        <v>23125.999999999996</v>
      </c>
      <c r="AV165" s="88">
        <f t="shared" si="210"/>
        <v>26336.000000000004</v>
      </c>
      <c r="AW165" s="88">
        <f t="shared" si="210"/>
        <v>0</v>
      </c>
      <c r="AX165" s="88">
        <f t="shared" si="210"/>
        <v>27657</v>
      </c>
      <c r="AY165" s="88">
        <f t="shared" si="210"/>
        <v>27024</v>
      </c>
      <c r="AZ165" s="88">
        <f t="shared" si="210"/>
        <v>27874</v>
      </c>
      <c r="BA165" s="88">
        <f t="shared" si="210"/>
        <v>31070.000000000004</v>
      </c>
      <c r="BB165" s="88">
        <f t="shared" si="210"/>
        <v>34940.00000000001</v>
      </c>
      <c r="BC165" s="88">
        <f t="shared" si="210"/>
        <v>39884</v>
      </c>
      <c r="BD165" s="88">
        <f t="shared" si="210"/>
        <v>43157</v>
      </c>
    </row>
    <row r="166" spans="1:56" ht="12.75">
      <c r="A166" s="50" t="s">
        <v>234</v>
      </c>
      <c r="B166" s="51" t="s">
        <v>235</v>
      </c>
      <c r="C166" s="88"/>
      <c r="D166" s="88"/>
      <c r="E166" s="88"/>
      <c r="F166" s="88">
        <f aca="true" t="shared" si="211" ref="F166:AK166">F$136*F145/100</f>
        <v>2564.3234537482736</v>
      </c>
      <c r="G166" s="88">
        <f t="shared" si="211"/>
        <v>2647.3480192551833</v>
      </c>
      <c r="H166" s="88">
        <f t="shared" si="211"/>
        <v>2808.1458816865825</v>
      </c>
      <c r="I166" s="88">
        <f t="shared" si="211"/>
        <v>3093.0654263939005</v>
      </c>
      <c r="J166" s="88">
        <f t="shared" si="211"/>
        <v>3206.5469811406756</v>
      </c>
      <c r="K166" s="88">
        <f t="shared" si="211"/>
        <v>3319.428687887441</v>
      </c>
      <c r="L166" s="88">
        <f t="shared" si="211"/>
        <v>3464.5811444680858</v>
      </c>
      <c r="M166" s="88">
        <f t="shared" si="211"/>
        <v>3557.143737088092</v>
      </c>
      <c r="N166" s="88">
        <f t="shared" si="211"/>
        <v>3828.925271291804</v>
      </c>
      <c r="O166" s="88">
        <f t="shared" si="211"/>
        <v>3966.7270603396737</v>
      </c>
      <c r="P166" s="88">
        <f t="shared" si="211"/>
        <v>0</v>
      </c>
      <c r="Q166" s="88">
        <f t="shared" si="211"/>
        <v>4162.236401744132</v>
      </c>
      <c r="R166" s="88">
        <f t="shared" si="211"/>
        <v>4468.2089789797865</v>
      </c>
      <c r="S166" s="88">
        <f t="shared" si="211"/>
        <v>4696.814809505554</v>
      </c>
      <c r="T166" s="88">
        <f t="shared" si="211"/>
        <v>5010.417347448049</v>
      </c>
      <c r="U166" s="88">
        <f t="shared" si="211"/>
        <v>5308.138816861304</v>
      </c>
      <c r="V166" s="88">
        <f t="shared" si="211"/>
        <v>5159.589655966189</v>
      </c>
      <c r="W166" s="88">
        <f t="shared" si="211"/>
        <v>5244.676574304068</v>
      </c>
      <c r="X166" s="88">
        <f t="shared" si="211"/>
        <v>5554.482772444118</v>
      </c>
      <c r="Y166" s="88">
        <f t="shared" si="211"/>
        <v>5765.581740136341</v>
      </c>
      <c r="Z166" s="88">
        <f t="shared" si="211"/>
        <v>5984.440489212292</v>
      </c>
      <c r="AA166" s="88">
        <f t="shared" si="211"/>
        <v>0</v>
      </c>
      <c r="AB166" s="88">
        <f t="shared" si="211"/>
        <v>6154.8833804571295</v>
      </c>
      <c r="AC166" s="88">
        <f t="shared" si="211"/>
        <v>6432.918462581909</v>
      </c>
      <c r="AD166" s="88">
        <f t="shared" si="211"/>
        <v>6681.230839560183</v>
      </c>
      <c r="AE166" s="88">
        <f t="shared" si="211"/>
        <v>6955.262283967287</v>
      </c>
      <c r="AF166" s="88">
        <f t="shared" si="211"/>
        <v>7340.376957375811</v>
      </c>
      <c r="AG166" s="88">
        <f t="shared" si="211"/>
        <v>7682.445520836961</v>
      </c>
      <c r="AH166" s="88">
        <f t="shared" si="211"/>
        <v>7918.85434711315</v>
      </c>
      <c r="AI166" s="88">
        <f t="shared" si="211"/>
        <v>8548.082546332884</v>
      </c>
      <c r="AJ166" s="88">
        <f t="shared" si="211"/>
        <v>9359.744401200445</v>
      </c>
      <c r="AK166" s="88">
        <f t="shared" si="211"/>
        <v>9186.156317901503</v>
      </c>
      <c r="AL166" s="88">
        <f aca="true" t="shared" si="212" ref="AL166:BD166">AL$136*AL145/100</f>
        <v>0</v>
      </c>
      <c r="AM166" s="88">
        <f t="shared" si="212"/>
        <v>9363</v>
      </c>
      <c r="AN166" s="88">
        <f t="shared" si="212"/>
        <v>10153.999999999998</v>
      </c>
      <c r="AO166" s="88">
        <f t="shared" si="212"/>
        <v>10407.000000000002</v>
      </c>
      <c r="AP166" s="88">
        <f t="shared" si="212"/>
        <v>10748</v>
      </c>
      <c r="AQ166" s="88">
        <f t="shared" si="212"/>
        <v>11119.339039935137</v>
      </c>
      <c r="AR166" s="88">
        <f t="shared" si="212"/>
        <v>11867</v>
      </c>
      <c r="AS166" s="88">
        <f t="shared" si="212"/>
        <v>12924</v>
      </c>
      <c r="AT166" s="88">
        <f t="shared" si="212"/>
        <v>13916</v>
      </c>
      <c r="AU166" s="88">
        <f t="shared" si="212"/>
        <v>14739</v>
      </c>
      <c r="AV166" s="88">
        <f t="shared" si="212"/>
        <v>15949</v>
      </c>
      <c r="AW166" s="88">
        <f t="shared" si="212"/>
        <v>0</v>
      </c>
      <c r="AX166" s="88">
        <f t="shared" si="212"/>
        <v>17206</v>
      </c>
      <c r="AY166" s="88">
        <f t="shared" si="212"/>
        <v>16176</v>
      </c>
      <c r="AZ166" s="88">
        <f t="shared" si="212"/>
        <v>17131</v>
      </c>
      <c r="BA166" s="88">
        <f t="shared" si="212"/>
        <v>17700.000000000004</v>
      </c>
      <c r="BB166" s="88">
        <f t="shared" si="212"/>
        <v>19630</v>
      </c>
      <c r="BC166" s="88">
        <f t="shared" si="212"/>
        <v>22323</v>
      </c>
      <c r="BD166" s="88">
        <f t="shared" si="212"/>
        <v>23628</v>
      </c>
    </row>
    <row r="167" spans="1:56" ht="12.75">
      <c r="A167" s="50" t="s">
        <v>31</v>
      </c>
      <c r="B167" s="51" t="s">
        <v>236</v>
      </c>
      <c r="C167" s="88"/>
      <c r="D167" s="88"/>
      <c r="E167" s="88"/>
      <c r="F167" s="88">
        <f aca="true" t="shared" si="213" ref="F167:AK167">F$136*F146/100</f>
        <v>1765.6001013508355</v>
      </c>
      <c r="G167" s="88">
        <f t="shared" si="213"/>
        <v>1575.2821051845406</v>
      </c>
      <c r="H167" s="88">
        <f t="shared" si="213"/>
        <v>1467.0651516891376</v>
      </c>
      <c r="I167" s="88">
        <f t="shared" si="213"/>
        <v>1520.0384475357496</v>
      </c>
      <c r="J167" s="88">
        <f t="shared" si="213"/>
        <v>1705.6269684489152</v>
      </c>
      <c r="K167" s="88">
        <f t="shared" si="213"/>
        <v>2022.767214544898</v>
      </c>
      <c r="L167" s="88">
        <f t="shared" si="213"/>
        <v>2261.523329718775</v>
      </c>
      <c r="M167" s="88">
        <f t="shared" si="213"/>
        <v>1980.6388047314833</v>
      </c>
      <c r="N167" s="88">
        <f t="shared" si="213"/>
        <v>2223.7705580990696</v>
      </c>
      <c r="O167" s="88">
        <f t="shared" si="213"/>
        <v>2369.62530845042</v>
      </c>
      <c r="P167" s="88">
        <f t="shared" si="213"/>
        <v>0</v>
      </c>
      <c r="Q167" s="88">
        <f t="shared" si="213"/>
        <v>2748.228430432133</v>
      </c>
      <c r="R167" s="88">
        <f t="shared" si="213"/>
        <v>2855.998003160384</v>
      </c>
      <c r="S167" s="88">
        <f t="shared" si="213"/>
        <v>2979.013075935951</v>
      </c>
      <c r="T167" s="88">
        <f t="shared" si="213"/>
        <v>3354.712558047231</v>
      </c>
      <c r="U167" s="88">
        <f t="shared" si="213"/>
        <v>3645.645789009791</v>
      </c>
      <c r="V167" s="88">
        <f t="shared" si="213"/>
        <v>3874.9998605804217</v>
      </c>
      <c r="W167" s="88">
        <f t="shared" si="213"/>
        <v>4194.6844578345035</v>
      </c>
      <c r="X167" s="88">
        <f t="shared" si="213"/>
        <v>4532.649668312642</v>
      </c>
      <c r="Y167" s="88">
        <f t="shared" si="213"/>
        <v>4638.480907080284</v>
      </c>
      <c r="Z167" s="88">
        <f t="shared" si="213"/>
        <v>4802.135574292323</v>
      </c>
      <c r="AA167" s="88">
        <f t="shared" si="213"/>
        <v>0</v>
      </c>
      <c r="AB167" s="88">
        <f t="shared" si="213"/>
        <v>4813.406419746223</v>
      </c>
      <c r="AC167" s="88">
        <f t="shared" si="213"/>
        <v>4842.946956232727</v>
      </c>
      <c r="AD167" s="88">
        <f t="shared" si="213"/>
        <v>4927.441965100558</v>
      </c>
      <c r="AE167" s="88">
        <f t="shared" si="213"/>
        <v>4619.883817977863</v>
      </c>
      <c r="AF167" s="88">
        <f t="shared" si="213"/>
        <v>4474.261623101641</v>
      </c>
      <c r="AG167" s="88">
        <f t="shared" si="213"/>
        <v>5148.784425085782</v>
      </c>
      <c r="AH167" s="88">
        <f t="shared" si="213"/>
        <v>5604.073433099239</v>
      </c>
      <c r="AI167" s="88">
        <f t="shared" si="213"/>
        <v>6255.050269714599</v>
      </c>
      <c r="AJ167" s="88">
        <f t="shared" si="213"/>
        <v>6108.762806365457</v>
      </c>
      <c r="AK167" s="88">
        <f t="shared" si="213"/>
        <v>5773.0154242486</v>
      </c>
      <c r="AL167" s="88">
        <f aca="true" t="shared" si="214" ref="AL167:BD167">AL$136*AL146/100</f>
        <v>0</v>
      </c>
      <c r="AM167" s="88">
        <f t="shared" si="214"/>
        <v>6114</v>
      </c>
      <c r="AN167" s="88">
        <f t="shared" si="214"/>
        <v>6445.999999999999</v>
      </c>
      <c r="AO167" s="88">
        <f t="shared" si="214"/>
        <v>6148</v>
      </c>
      <c r="AP167" s="88">
        <f t="shared" si="214"/>
        <v>6576</v>
      </c>
      <c r="AQ167" s="88">
        <f t="shared" si="214"/>
        <v>6826.366387760933</v>
      </c>
      <c r="AR167" s="88">
        <f t="shared" si="214"/>
        <v>7183.000000000001</v>
      </c>
      <c r="AS167" s="88">
        <f t="shared" si="214"/>
        <v>7537</v>
      </c>
      <c r="AT167" s="88">
        <f t="shared" si="214"/>
        <v>7777</v>
      </c>
      <c r="AU167" s="88">
        <f t="shared" si="214"/>
        <v>8379.000000000002</v>
      </c>
      <c r="AV167" s="88">
        <f t="shared" si="214"/>
        <v>8807</v>
      </c>
      <c r="AW167" s="88">
        <f t="shared" si="214"/>
        <v>0</v>
      </c>
      <c r="AX167" s="88">
        <f t="shared" si="214"/>
        <v>9833.000000000002</v>
      </c>
      <c r="AY167" s="88">
        <f t="shared" si="214"/>
        <v>10047</v>
      </c>
      <c r="AZ167" s="88">
        <f t="shared" si="214"/>
        <v>10386</v>
      </c>
      <c r="BA167" s="88">
        <f t="shared" si="214"/>
        <v>10484.000000000002</v>
      </c>
      <c r="BB167" s="88">
        <f t="shared" si="214"/>
        <v>11134</v>
      </c>
      <c r="BC167" s="88">
        <f t="shared" si="214"/>
        <v>12216</v>
      </c>
      <c r="BD167" s="88">
        <f t="shared" si="214"/>
        <v>12851</v>
      </c>
    </row>
    <row r="168" spans="1:56" ht="12.75">
      <c r="A168" s="50" t="s">
        <v>237</v>
      </c>
      <c r="B168" s="51" t="s">
        <v>238</v>
      </c>
      <c r="C168" s="88"/>
      <c r="D168" s="88"/>
      <c r="E168" s="88"/>
      <c r="F168" s="88">
        <f aca="true" t="shared" si="215" ref="F168:AK168">F$136*F147/100</f>
        <v>124.28607385584411</v>
      </c>
      <c r="G168" s="88">
        <f t="shared" si="215"/>
        <v>140.9177002177385</v>
      </c>
      <c r="H168" s="88">
        <f t="shared" si="215"/>
        <v>149.8634268505943</v>
      </c>
      <c r="I168" s="88">
        <f t="shared" si="215"/>
        <v>163.00203518750422</v>
      </c>
      <c r="J168" s="88">
        <f t="shared" si="215"/>
        <v>175.25186519021435</v>
      </c>
      <c r="K168" s="88">
        <f t="shared" si="215"/>
        <v>199.9452086502149</v>
      </c>
      <c r="L168" s="88">
        <f t="shared" si="215"/>
        <v>216.99560796889583</v>
      </c>
      <c r="M168" s="88">
        <f t="shared" si="215"/>
        <v>254.16710240444345</v>
      </c>
      <c r="N168" s="88">
        <f t="shared" si="215"/>
        <v>288.58510306990667</v>
      </c>
      <c r="O168" s="88">
        <f t="shared" si="215"/>
        <v>329.8368741827862</v>
      </c>
      <c r="P168" s="88">
        <f t="shared" si="215"/>
        <v>0</v>
      </c>
      <c r="Q168" s="88">
        <f t="shared" si="215"/>
        <v>359.91127301400394</v>
      </c>
      <c r="R168" s="88">
        <f t="shared" si="215"/>
        <v>414.4012576521524</v>
      </c>
      <c r="S168" s="88">
        <f t="shared" si="215"/>
        <v>469.95837930627613</v>
      </c>
      <c r="T168" s="88">
        <f t="shared" si="215"/>
        <v>558.3603265685583</v>
      </c>
      <c r="U168" s="88">
        <f t="shared" si="215"/>
        <v>615.5836542081969</v>
      </c>
      <c r="V168" s="88">
        <f t="shared" si="215"/>
        <v>674.3913897363815</v>
      </c>
      <c r="W168" s="88">
        <f t="shared" si="215"/>
        <v>731.9086058484163</v>
      </c>
      <c r="X168" s="88">
        <f t="shared" si="215"/>
        <v>819.3332760868476</v>
      </c>
      <c r="Y168" s="88">
        <f t="shared" si="215"/>
        <v>930.8115907328697</v>
      </c>
      <c r="Z168" s="88">
        <f t="shared" si="215"/>
        <v>1022.869989108877</v>
      </c>
      <c r="AA168" s="88">
        <f t="shared" si="215"/>
        <v>0</v>
      </c>
      <c r="AB168" s="88">
        <f t="shared" si="215"/>
        <v>1086.860479342584</v>
      </c>
      <c r="AC168" s="88">
        <f t="shared" si="215"/>
        <v>1168.0702125100415</v>
      </c>
      <c r="AD168" s="88">
        <f t="shared" si="215"/>
        <v>1217.785039465708</v>
      </c>
      <c r="AE168" s="88">
        <f t="shared" si="215"/>
        <v>1256.3973541308117</v>
      </c>
      <c r="AF168" s="88">
        <f t="shared" si="215"/>
        <v>1313.292492563964</v>
      </c>
      <c r="AG168" s="88">
        <f t="shared" si="215"/>
        <v>1504.6347229297369</v>
      </c>
      <c r="AH168" s="88">
        <f t="shared" si="215"/>
        <v>1657.5897590583056</v>
      </c>
      <c r="AI168" s="88">
        <f t="shared" si="215"/>
        <v>1737.3394231967739</v>
      </c>
      <c r="AJ168" s="88">
        <f t="shared" si="215"/>
        <v>1930.6798179393254</v>
      </c>
      <c r="AK168" s="88">
        <f t="shared" si="215"/>
        <v>1951.97499753545</v>
      </c>
      <c r="AL168" s="88">
        <f aca="true" t="shared" si="216" ref="AL168:BD168">AL$136*AL147/100</f>
        <v>0</v>
      </c>
      <c r="AM168" s="88">
        <f t="shared" si="216"/>
        <v>2070</v>
      </c>
      <c r="AN168" s="88">
        <f t="shared" si="216"/>
        <v>2264</v>
      </c>
      <c r="AO168" s="88">
        <f t="shared" si="216"/>
        <v>2415</v>
      </c>
      <c r="AP168" s="88">
        <f t="shared" si="216"/>
        <v>2588</v>
      </c>
      <c r="AQ168" s="88">
        <f t="shared" si="216"/>
        <v>2862.315021698822</v>
      </c>
      <c r="AR168" s="88">
        <f t="shared" si="216"/>
        <v>3099</v>
      </c>
      <c r="AS168" s="88">
        <f t="shared" si="216"/>
        <v>3422</v>
      </c>
      <c r="AT168" s="88">
        <f t="shared" si="216"/>
        <v>3692</v>
      </c>
      <c r="AU168" s="88">
        <f t="shared" si="216"/>
        <v>4080.0000000000005</v>
      </c>
      <c r="AV168" s="88">
        <f t="shared" si="216"/>
        <v>4505</v>
      </c>
      <c r="AW168" s="88">
        <f t="shared" si="216"/>
        <v>0</v>
      </c>
      <c r="AX168" s="88">
        <f t="shared" si="216"/>
        <v>4797</v>
      </c>
      <c r="AY168" s="88">
        <f t="shared" si="216"/>
        <v>5257.999999999999</v>
      </c>
      <c r="AZ168" s="88">
        <f t="shared" si="216"/>
        <v>5700</v>
      </c>
      <c r="BA168" s="88">
        <f t="shared" si="216"/>
        <v>6060</v>
      </c>
      <c r="BB168" s="88">
        <f t="shared" si="216"/>
        <v>6632</v>
      </c>
      <c r="BC168" s="88">
        <f t="shared" si="216"/>
        <v>7113</v>
      </c>
      <c r="BD168" s="88">
        <f t="shared" si="216"/>
        <v>7466</v>
      </c>
    </row>
    <row r="169" spans="1:56" ht="12.75">
      <c r="A169" s="50" t="s">
        <v>239</v>
      </c>
      <c r="B169" s="51" t="s">
        <v>240</v>
      </c>
      <c r="C169" s="88"/>
      <c r="D169" s="88"/>
      <c r="E169" s="88"/>
      <c r="F169" s="88">
        <f aca="true" t="shared" si="217" ref="F169:AK169">F$136*F148/100</f>
        <v>1041.4473960456676</v>
      </c>
      <c r="G169" s="88">
        <f t="shared" si="217"/>
        <v>1070.6881346475511</v>
      </c>
      <c r="H169" s="88">
        <f t="shared" si="217"/>
        <v>1099.0627586444605</v>
      </c>
      <c r="I169" s="88">
        <f t="shared" si="217"/>
        <v>1143.0608970770393</v>
      </c>
      <c r="J169" s="88">
        <f t="shared" si="217"/>
        <v>1196.526339486595</v>
      </c>
      <c r="K169" s="88">
        <f t="shared" si="217"/>
        <v>1318.1369731817479</v>
      </c>
      <c r="L169" s="88">
        <f t="shared" si="217"/>
        <v>1373.2144837564379</v>
      </c>
      <c r="M169" s="88">
        <f t="shared" si="217"/>
        <v>1434.2968913352845</v>
      </c>
      <c r="N169" s="88">
        <f t="shared" si="217"/>
        <v>1577.074469541867</v>
      </c>
      <c r="O169" s="88">
        <f t="shared" si="217"/>
        <v>1685.1013439237547</v>
      </c>
      <c r="P169" s="88">
        <f t="shared" si="217"/>
        <v>0</v>
      </c>
      <c r="Q169" s="88">
        <f t="shared" si="217"/>
        <v>1815.9621300288009</v>
      </c>
      <c r="R169" s="88">
        <f t="shared" si="217"/>
        <v>1935.30760512387</v>
      </c>
      <c r="S169" s="88">
        <f t="shared" si="217"/>
        <v>2093.734060240663</v>
      </c>
      <c r="T169" s="88">
        <f t="shared" si="217"/>
        <v>2227.384790063034</v>
      </c>
      <c r="U169" s="88">
        <f t="shared" si="217"/>
        <v>2346.1900249027058</v>
      </c>
      <c r="V169" s="88">
        <f t="shared" si="217"/>
        <v>2457.8473512852024</v>
      </c>
      <c r="W169" s="88">
        <f t="shared" si="217"/>
        <v>2528.0391470763057</v>
      </c>
      <c r="X169" s="88">
        <f t="shared" si="217"/>
        <v>2691.02039433848</v>
      </c>
      <c r="Y169" s="88">
        <f t="shared" si="217"/>
        <v>2833.1669616308895</v>
      </c>
      <c r="Z169" s="88">
        <f t="shared" si="217"/>
        <v>2995.3734747015837</v>
      </c>
      <c r="AA169" s="88">
        <f t="shared" si="217"/>
        <v>0</v>
      </c>
      <c r="AB169" s="88">
        <f t="shared" si="217"/>
        <v>3079.8036767771823</v>
      </c>
      <c r="AC169" s="88">
        <f t="shared" si="217"/>
        <v>3200.117835378797</v>
      </c>
      <c r="AD169" s="88">
        <f t="shared" si="217"/>
        <v>3404.231530573702</v>
      </c>
      <c r="AE169" s="88">
        <f t="shared" si="217"/>
        <v>3524.996568967891</v>
      </c>
      <c r="AF169" s="88">
        <f t="shared" si="217"/>
        <v>3825.871833526346</v>
      </c>
      <c r="AG169" s="88">
        <f t="shared" si="217"/>
        <v>4189.460052889662</v>
      </c>
      <c r="AH169" s="88">
        <f t="shared" si="217"/>
        <v>4449.694773767408</v>
      </c>
      <c r="AI169" s="88">
        <f t="shared" si="217"/>
        <v>4679.354516941122</v>
      </c>
      <c r="AJ169" s="88">
        <f t="shared" si="217"/>
        <v>5070.714755335726</v>
      </c>
      <c r="AK169" s="88">
        <f t="shared" si="217"/>
        <v>5310.334109955512</v>
      </c>
      <c r="AL169" s="88">
        <f aca="true" t="shared" si="218" ref="AL169:BD169">AL$136*AL148/100</f>
        <v>0</v>
      </c>
      <c r="AM169" s="88">
        <f t="shared" si="218"/>
        <v>5724.000000000001</v>
      </c>
      <c r="AN169" s="88">
        <f t="shared" si="218"/>
        <v>6013</v>
      </c>
      <c r="AO169" s="88">
        <f t="shared" si="218"/>
        <v>6280</v>
      </c>
      <c r="AP169" s="88">
        <f t="shared" si="218"/>
        <v>6692.000000000001</v>
      </c>
      <c r="AQ169" s="88">
        <f t="shared" si="218"/>
        <v>7300.252982341876</v>
      </c>
      <c r="AR169" s="88">
        <f t="shared" si="218"/>
        <v>7951</v>
      </c>
      <c r="AS169" s="88">
        <f t="shared" si="218"/>
        <v>8483.000000000002</v>
      </c>
      <c r="AT169" s="88">
        <f t="shared" si="218"/>
        <v>9227</v>
      </c>
      <c r="AU169" s="88">
        <f t="shared" si="218"/>
        <v>9804</v>
      </c>
      <c r="AV169" s="88">
        <f t="shared" si="218"/>
        <v>10663</v>
      </c>
      <c r="AW169" s="88">
        <f t="shared" si="218"/>
        <v>0</v>
      </c>
      <c r="AX169" s="88">
        <f t="shared" si="218"/>
        <v>11164</v>
      </c>
      <c r="AY169" s="88">
        <f t="shared" si="218"/>
        <v>11785</v>
      </c>
      <c r="AZ169" s="88">
        <f t="shared" si="218"/>
        <v>12367</v>
      </c>
      <c r="BA169" s="88">
        <f t="shared" si="218"/>
        <v>13065.000000000002</v>
      </c>
      <c r="BB169" s="88">
        <f t="shared" si="218"/>
        <v>14091</v>
      </c>
      <c r="BC169" s="88">
        <f t="shared" si="218"/>
        <v>15263.999999999998</v>
      </c>
      <c r="BD169" s="88">
        <f t="shared" si="218"/>
        <v>16663.999999999996</v>
      </c>
    </row>
    <row r="170" spans="1:56" ht="12.75">
      <c r="A170" s="50" t="s">
        <v>241</v>
      </c>
      <c r="B170" s="51" t="s">
        <v>233</v>
      </c>
      <c r="C170" s="88"/>
      <c r="D170" s="88"/>
      <c r="E170" s="88"/>
      <c r="F170" s="88">
        <f aca="true" t="shared" si="219" ref="F170:AK170">F$136*F149/100</f>
        <v>322.7228917785647</v>
      </c>
      <c r="G170" s="88">
        <f t="shared" si="219"/>
        <v>328.0402863389557</v>
      </c>
      <c r="H170" s="88">
        <f t="shared" si="219"/>
        <v>322.5470351019269</v>
      </c>
      <c r="I170" s="88">
        <f t="shared" si="219"/>
        <v>327.3205111160105</v>
      </c>
      <c r="J170" s="88">
        <f t="shared" si="219"/>
        <v>342.42584498644305</v>
      </c>
      <c r="K170" s="88">
        <f t="shared" si="219"/>
        <v>378.2798509326444</v>
      </c>
      <c r="L170" s="88">
        <f t="shared" si="219"/>
        <v>413.72475618355</v>
      </c>
      <c r="M170" s="88">
        <f t="shared" si="219"/>
        <v>453.0195681155972</v>
      </c>
      <c r="N170" s="88">
        <f t="shared" si="219"/>
        <v>459.9553730075727</v>
      </c>
      <c r="O170" s="88">
        <f t="shared" si="219"/>
        <v>493.9436496828049</v>
      </c>
      <c r="P170" s="88">
        <f t="shared" si="219"/>
        <v>0</v>
      </c>
      <c r="Q170" s="88">
        <f t="shared" si="219"/>
        <v>526.4909288538219</v>
      </c>
      <c r="R170" s="88">
        <f t="shared" si="219"/>
        <v>551.0105374515973</v>
      </c>
      <c r="S170" s="88">
        <f t="shared" si="219"/>
        <v>596.0500178061413</v>
      </c>
      <c r="T170" s="88">
        <f t="shared" si="219"/>
        <v>631.3309276310902</v>
      </c>
      <c r="U170" s="88">
        <f t="shared" si="219"/>
        <v>642.8390646298081</v>
      </c>
      <c r="V170" s="88">
        <f t="shared" si="219"/>
        <v>687.4946361581804</v>
      </c>
      <c r="W170" s="88">
        <f t="shared" si="219"/>
        <v>696.892431317973</v>
      </c>
      <c r="X170" s="88">
        <f t="shared" si="219"/>
        <v>721.1243320443959</v>
      </c>
      <c r="Y170" s="88">
        <f t="shared" si="219"/>
        <v>747.4223142788151</v>
      </c>
      <c r="Z170" s="88">
        <f t="shared" si="219"/>
        <v>776.4806037694729</v>
      </c>
      <c r="AA170" s="88">
        <f t="shared" si="219"/>
        <v>0</v>
      </c>
      <c r="AB170" s="88">
        <f t="shared" si="219"/>
        <v>783.9486856389881</v>
      </c>
      <c r="AC170" s="88">
        <f t="shared" si="219"/>
        <v>822.0788572889078</v>
      </c>
      <c r="AD170" s="88">
        <f t="shared" si="219"/>
        <v>850.2823328019093</v>
      </c>
      <c r="AE170" s="88">
        <f t="shared" si="219"/>
        <v>798.6492684528681</v>
      </c>
      <c r="AF170" s="88">
        <f t="shared" si="219"/>
        <v>828.7510880647144</v>
      </c>
      <c r="AG170" s="88">
        <f t="shared" si="219"/>
        <v>939.9154565189597</v>
      </c>
      <c r="AH170" s="88">
        <f t="shared" si="219"/>
        <v>1004.8546944746641</v>
      </c>
      <c r="AI170" s="88">
        <f t="shared" si="219"/>
        <v>1066.5487867506602</v>
      </c>
      <c r="AJ170" s="88">
        <f t="shared" si="219"/>
        <v>1067.5597229719187</v>
      </c>
      <c r="AK170" s="88">
        <f t="shared" si="219"/>
        <v>1082.0827740552068</v>
      </c>
      <c r="AL170" s="88">
        <f aca="true" t="shared" si="220" ref="AL170:BD170">AL$136*AL149/100</f>
        <v>0</v>
      </c>
      <c r="AM170" s="88">
        <f t="shared" si="220"/>
        <v>1123.9999999999998</v>
      </c>
      <c r="AN170" s="88">
        <f t="shared" si="220"/>
        <v>1220</v>
      </c>
      <c r="AO170" s="88">
        <f t="shared" si="220"/>
        <v>1247</v>
      </c>
      <c r="AP170" s="88">
        <f t="shared" si="220"/>
        <v>1263</v>
      </c>
      <c r="AQ170" s="88">
        <f t="shared" si="220"/>
        <v>1266.6968677933662</v>
      </c>
      <c r="AR170" s="88">
        <f t="shared" si="220"/>
        <v>1404</v>
      </c>
      <c r="AS170" s="88">
        <f t="shared" si="220"/>
        <v>1514.0000000000002</v>
      </c>
      <c r="AT170" s="88">
        <f t="shared" si="220"/>
        <v>1576</v>
      </c>
      <c r="AU170" s="88">
        <f t="shared" si="220"/>
        <v>1559.9999999999998</v>
      </c>
      <c r="AV170" s="88">
        <f t="shared" si="220"/>
        <v>1623</v>
      </c>
      <c r="AW170" s="88">
        <f t="shared" si="220"/>
        <v>0</v>
      </c>
      <c r="AX170" s="88">
        <f t="shared" si="220"/>
        <v>1677</v>
      </c>
      <c r="AY170" s="88">
        <f t="shared" si="220"/>
        <v>1778.0000000000002</v>
      </c>
      <c r="AZ170" s="88">
        <f t="shared" si="220"/>
        <v>1758</v>
      </c>
      <c r="BA170" s="88">
        <f t="shared" si="220"/>
        <v>1746.0000000000002</v>
      </c>
      <c r="BB170" s="88">
        <f t="shared" si="220"/>
        <v>1769</v>
      </c>
      <c r="BC170" s="88">
        <f t="shared" si="220"/>
        <v>1906</v>
      </c>
      <c r="BD170" s="88">
        <f t="shared" si="220"/>
        <v>1964</v>
      </c>
    </row>
    <row r="171" spans="1:56" ht="12.75">
      <c r="A171" s="50" t="s">
        <v>242</v>
      </c>
      <c r="B171" s="51" t="s">
        <v>235</v>
      </c>
      <c r="C171" s="88"/>
      <c r="D171" s="88"/>
      <c r="E171" s="88"/>
      <c r="F171" s="88">
        <f aca="true" t="shared" si="221" ref="F171:AK171">F$136*F150/100</f>
        <v>545.5902408683962</v>
      </c>
      <c r="G171" s="88">
        <f t="shared" si="221"/>
        <v>564.3257042371872</v>
      </c>
      <c r="H171" s="88">
        <f t="shared" si="221"/>
        <v>600.878965118135</v>
      </c>
      <c r="I171" s="88">
        <f t="shared" si="221"/>
        <v>637.4914928245161</v>
      </c>
      <c r="J171" s="88">
        <f t="shared" si="221"/>
        <v>664.3841214861473</v>
      </c>
      <c r="K171" s="88">
        <f t="shared" si="221"/>
        <v>731.4318703322086</v>
      </c>
      <c r="L171" s="88">
        <f t="shared" si="221"/>
        <v>720.323689295107</v>
      </c>
      <c r="M171" s="88">
        <f t="shared" si="221"/>
        <v>719.2329914170481</v>
      </c>
      <c r="N171" s="88">
        <f t="shared" si="221"/>
        <v>858.867190857</v>
      </c>
      <c r="O171" s="88">
        <f t="shared" si="221"/>
        <v>913.2960048360246</v>
      </c>
      <c r="P171" s="88">
        <f t="shared" si="221"/>
        <v>0</v>
      </c>
      <c r="Q171" s="88">
        <f t="shared" si="221"/>
        <v>996.4123217372012</v>
      </c>
      <c r="R171" s="88">
        <f t="shared" si="221"/>
        <v>1074.4768871452243</v>
      </c>
      <c r="S171" s="88">
        <f t="shared" si="221"/>
        <v>1158.263570061269</v>
      </c>
      <c r="T171" s="88">
        <f t="shared" si="221"/>
        <v>1224.4501007999818</v>
      </c>
      <c r="U171" s="88">
        <f t="shared" si="221"/>
        <v>1320.7129372737807</v>
      </c>
      <c r="V171" s="88">
        <f t="shared" si="221"/>
        <v>1355.7122191612007</v>
      </c>
      <c r="W171" s="88">
        <f t="shared" si="221"/>
        <v>1403.419347872996</v>
      </c>
      <c r="X171" s="88">
        <f t="shared" si="221"/>
        <v>1534.9689220933913</v>
      </c>
      <c r="Y171" s="88">
        <f t="shared" si="221"/>
        <v>1642.0746952730638</v>
      </c>
      <c r="Z171" s="88">
        <f t="shared" si="221"/>
        <v>1761.1048387710148</v>
      </c>
      <c r="AA171" s="88">
        <f t="shared" si="221"/>
        <v>0</v>
      </c>
      <c r="AB171" s="88">
        <f t="shared" si="221"/>
        <v>1824.9912225835837</v>
      </c>
      <c r="AC171" s="88">
        <f t="shared" si="221"/>
        <v>1878.5816630703382</v>
      </c>
      <c r="AD171" s="88">
        <f t="shared" si="221"/>
        <v>2036.4187736635486</v>
      </c>
      <c r="AE171" s="88">
        <f t="shared" si="221"/>
        <v>2199.7854591965843</v>
      </c>
      <c r="AF171" s="88">
        <f t="shared" si="221"/>
        <v>2458.7149221784193</v>
      </c>
      <c r="AG171" s="88">
        <f t="shared" si="221"/>
        <v>2657.954530797681</v>
      </c>
      <c r="AH171" s="88">
        <f t="shared" si="221"/>
        <v>2805.522590441137</v>
      </c>
      <c r="AI171" s="88">
        <f t="shared" si="221"/>
        <v>2927.687821314907</v>
      </c>
      <c r="AJ171" s="88">
        <f t="shared" si="221"/>
        <v>3299.359619212576</v>
      </c>
      <c r="AK171" s="88">
        <f t="shared" si="221"/>
        <v>3479.564902093183</v>
      </c>
      <c r="AL171" s="88">
        <f aca="true" t="shared" si="222" ref="AL171:BD171">AL$136*AL150/100</f>
        <v>0</v>
      </c>
      <c r="AM171" s="88">
        <f t="shared" si="222"/>
        <v>3802</v>
      </c>
      <c r="AN171" s="88">
        <f t="shared" si="222"/>
        <v>3935</v>
      </c>
      <c r="AO171" s="88">
        <f t="shared" si="222"/>
        <v>4129.999999999999</v>
      </c>
      <c r="AP171" s="88">
        <f t="shared" si="222"/>
        <v>4488</v>
      </c>
      <c r="AQ171" s="88">
        <f t="shared" si="222"/>
        <v>4986.806611328579</v>
      </c>
      <c r="AR171" s="88">
        <f t="shared" si="222"/>
        <v>5472</v>
      </c>
      <c r="AS171" s="88">
        <f t="shared" si="222"/>
        <v>5821</v>
      </c>
      <c r="AT171" s="88">
        <f t="shared" si="222"/>
        <v>6430</v>
      </c>
      <c r="AU171" s="88">
        <f t="shared" si="222"/>
        <v>6956</v>
      </c>
      <c r="AV171" s="88">
        <f t="shared" si="222"/>
        <v>7671</v>
      </c>
      <c r="AW171" s="88">
        <f t="shared" si="222"/>
        <v>0</v>
      </c>
      <c r="AX171" s="88">
        <f t="shared" si="222"/>
        <v>8029.999999999999</v>
      </c>
      <c r="AY171" s="88">
        <f t="shared" si="222"/>
        <v>8450</v>
      </c>
      <c r="AZ171" s="88">
        <f t="shared" si="222"/>
        <v>8884</v>
      </c>
      <c r="BA171" s="88">
        <f t="shared" si="222"/>
        <v>9405</v>
      </c>
      <c r="BB171" s="88">
        <f t="shared" si="222"/>
        <v>10100.000000000002</v>
      </c>
      <c r="BC171" s="88">
        <f t="shared" si="222"/>
        <v>10727</v>
      </c>
      <c r="BD171" s="88">
        <f t="shared" si="222"/>
        <v>11610</v>
      </c>
    </row>
    <row r="172" spans="1:56" ht="12.75">
      <c r="A172" s="50" t="s">
        <v>243</v>
      </c>
      <c r="B172" s="51" t="s">
        <v>244</v>
      </c>
      <c r="C172" s="88"/>
      <c r="D172" s="88"/>
      <c r="E172" s="88"/>
      <c r="F172" s="88">
        <f aca="true" t="shared" si="223" ref="F172:AK172">F$136*F151/100</f>
        <v>106.61138347171278</v>
      </c>
      <c r="G172" s="88">
        <f t="shared" si="223"/>
        <v>112.93084515498167</v>
      </c>
      <c r="H172" s="88">
        <f t="shared" si="223"/>
        <v>119.72923366014373</v>
      </c>
      <c r="I172" s="88">
        <f t="shared" si="223"/>
        <v>126.53534657588</v>
      </c>
      <c r="J172" s="88">
        <f t="shared" si="223"/>
        <v>135.80171724972593</v>
      </c>
      <c r="K172" s="88">
        <f t="shared" si="223"/>
        <v>148.18050474092854</v>
      </c>
      <c r="L172" s="88">
        <f t="shared" si="223"/>
        <v>161.07985275747714</v>
      </c>
      <c r="M172" s="88">
        <f t="shared" si="223"/>
        <v>163.98959534307895</v>
      </c>
      <c r="N172" s="88">
        <f t="shared" si="223"/>
        <v>180.4359711758908</v>
      </c>
      <c r="O172" s="88">
        <f t="shared" si="223"/>
        <v>192.7637638112714</v>
      </c>
      <c r="P172" s="88">
        <f t="shared" si="223"/>
        <v>0</v>
      </c>
      <c r="Q172" s="88">
        <f t="shared" si="223"/>
        <v>205.88931221732554</v>
      </c>
      <c r="R172" s="88">
        <f t="shared" si="223"/>
        <v>224.94050542494782</v>
      </c>
      <c r="S172" s="88">
        <f t="shared" si="223"/>
        <v>247.719061049689</v>
      </c>
      <c r="T172" s="88">
        <f t="shared" si="223"/>
        <v>276.44300931688514</v>
      </c>
      <c r="U172" s="88">
        <f t="shared" si="223"/>
        <v>299.9753197400744</v>
      </c>
      <c r="V172" s="88">
        <f t="shared" si="223"/>
        <v>317.03673628533994</v>
      </c>
      <c r="W172" s="88">
        <f t="shared" si="223"/>
        <v>335.5429496771728</v>
      </c>
      <c r="X172" s="88">
        <f t="shared" si="223"/>
        <v>352.9981331951198</v>
      </c>
      <c r="Y172" s="88">
        <f t="shared" si="223"/>
        <v>366.59859571048503</v>
      </c>
      <c r="Z172" s="88">
        <f t="shared" si="223"/>
        <v>387.09172623043224</v>
      </c>
      <c r="AA172" s="88">
        <f t="shared" si="223"/>
        <v>0</v>
      </c>
      <c r="AB172" s="88">
        <f t="shared" si="223"/>
        <v>409.7076670612755</v>
      </c>
      <c r="AC172" s="88">
        <f t="shared" si="223"/>
        <v>433.14201025931516</v>
      </c>
      <c r="AD172" s="88">
        <f t="shared" si="223"/>
        <v>455.45726342725015</v>
      </c>
      <c r="AE172" s="88">
        <f t="shared" si="223"/>
        <v>489.9677489841156</v>
      </c>
      <c r="AF172" s="88">
        <f t="shared" si="223"/>
        <v>512.2796761994914</v>
      </c>
      <c r="AG172" s="88">
        <f t="shared" si="223"/>
        <v>552.0562230505006</v>
      </c>
      <c r="AH172" s="88">
        <f t="shared" si="223"/>
        <v>594.8573488783562</v>
      </c>
      <c r="AI172" s="88">
        <f t="shared" si="223"/>
        <v>634.7480431540483</v>
      </c>
      <c r="AJ172" s="88">
        <f t="shared" si="223"/>
        <v>679.7620050987565</v>
      </c>
      <c r="AK172" s="88">
        <f t="shared" si="223"/>
        <v>735.2869622221405</v>
      </c>
      <c r="AL172" s="88">
        <f aca="true" t="shared" si="224" ref="AL172:BD172">AL$136*AL151/100</f>
        <v>0</v>
      </c>
      <c r="AM172" s="88">
        <f t="shared" si="224"/>
        <v>798</v>
      </c>
      <c r="AN172" s="88">
        <f t="shared" si="224"/>
        <v>858</v>
      </c>
      <c r="AO172" s="88">
        <f t="shared" si="224"/>
        <v>902.9999999999999</v>
      </c>
      <c r="AP172" s="88">
        <f t="shared" si="224"/>
        <v>960.9999999999999</v>
      </c>
      <c r="AQ172" s="88">
        <f t="shared" si="224"/>
        <v>1046.7495032199324</v>
      </c>
      <c r="AR172" s="88">
        <f t="shared" si="224"/>
        <v>1074.9999999999998</v>
      </c>
      <c r="AS172" s="88">
        <f t="shared" si="224"/>
        <v>1148</v>
      </c>
      <c r="AT172" s="88">
        <f t="shared" si="224"/>
        <v>1220.9999999999998</v>
      </c>
      <c r="AU172" s="88">
        <f t="shared" si="224"/>
        <v>1288.0000000000002</v>
      </c>
      <c r="AV172" s="88">
        <f t="shared" si="224"/>
        <v>1369</v>
      </c>
      <c r="AW172" s="88">
        <f t="shared" si="224"/>
        <v>0</v>
      </c>
      <c r="AX172" s="88">
        <f t="shared" si="224"/>
        <v>1457</v>
      </c>
      <c r="AY172" s="88">
        <f t="shared" si="224"/>
        <v>1557</v>
      </c>
      <c r="AZ172" s="88">
        <f t="shared" si="224"/>
        <v>1725</v>
      </c>
      <c r="BA172" s="88">
        <f t="shared" si="224"/>
        <v>1914</v>
      </c>
      <c r="BB172" s="88">
        <f t="shared" si="224"/>
        <v>2222.0000000000005</v>
      </c>
      <c r="BC172" s="88">
        <f t="shared" si="224"/>
        <v>2631.0000000000005</v>
      </c>
      <c r="BD172" s="88">
        <f t="shared" si="224"/>
        <v>3090</v>
      </c>
    </row>
    <row r="173" spans="1:56" ht="12.75">
      <c r="A173" s="50" t="s">
        <v>245</v>
      </c>
      <c r="B173" s="51" t="s">
        <v>246</v>
      </c>
      <c r="C173" s="88"/>
      <c r="D173" s="88"/>
      <c r="E173" s="88"/>
      <c r="F173" s="88">
        <f aca="true" t="shared" si="225" ref="F173:AK173">F$136*F152/100</f>
        <v>3556.35505759658</v>
      </c>
      <c r="G173" s="88">
        <f t="shared" si="225"/>
        <v>3808.491233435187</v>
      </c>
      <c r="H173" s="88">
        <f t="shared" si="225"/>
        <v>3784.7920277069575</v>
      </c>
      <c r="I173" s="88">
        <f t="shared" si="225"/>
        <v>3944.360698401702</v>
      </c>
      <c r="J173" s="88">
        <f t="shared" si="225"/>
        <v>4212.7117073355</v>
      </c>
      <c r="K173" s="88">
        <f t="shared" si="225"/>
        <v>4515.857688556662</v>
      </c>
      <c r="L173" s="88">
        <f t="shared" si="225"/>
        <v>4843.873967112418</v>
      </c>
      <c r="M173" s="88">
        <f t="shared" si="225"/>
        <v>4940.018931832874</v>
      </c>
      <c r="N173" s="88">
        <f t="shared" si="225"/>
        <v>5166.395065443364</v>
      </c>
      <c r="O173" s="88">
        <f t="shared" si="225"/>
        <v>5482.043281794829</v>
      </c>
      <c r="P173" s="88">
        <f t="shared" si="225"/>
        <v>0</v>
      </c>
      <c r="Q173" s="88">
        <f t="shared" si="225"/>
        <v>5996.594631951251</v>
      </c>
      <c r="R173" s="88">
        <f t="shared" si="225"/>
        <v>6382.007896703208</v>
      </c>
      <c r="S173" s="88">
        <f t="shared" si="225"/>
        <v>6732.819234815043</v>
      </c>
      <c r="T173" s="88">
        <f t="shared" si="225"/>
        <v>7230.367458202592</v>
      </c>
      <c r="U173" s="88">
        <f t="shared" si="225"/>
        <v>7794.257584513199</v>
      </c>
      <c r="V173" s="88">
        <f t="shared" si="225"/>
        <v>7793.063025787062</v>
      </c>
      <c r="W173" s="88">
        <f t="shared" si="225"/>
        <v>7970.770137425925</v>
      </c>
      <c r="X173" s="88">
        <f t="shared" si="225"/>
        <v>8298.057845275403</v>
      </c>
      <c r="Y173" s="88">
        <f t="shared" si="225"/>
        <v>8677.300740769882</v>
      </c>
      <c r="Z173" s="88">
        <f t="shared" si="225"/>
        <v>9173.559843760922</v>
      </c>
      <c r="AA173" s="88">
        <f t="shared" si="225"/>
        <v>0</v>
      </c>
      <c r="AB173" s="88">
        <f t="shared" si="225"/>
        <v>9534.719880388398</v>
      </c>
      <c r="AC173" s="88">
        <f t="shared" si="225"/>
        <v>9706.101252027507</v>
      </c>
      <c r="AD173" s="88">
        <f t="shared" si="225"/>
        <v>9706.519807096935</v>
      </c>
      <c r="AE173" s="88">
        <f t="shared" si="225"/>
        <v>10158.022153913249</v>
      </c>
      <c r="AF173" s="88">
        <f t="shared" si="225"/>
        <v>10618.866492035979</v>
      </c>
      <c r="AG173" s="88">
        <f t="shared" si="225"/>
        <v>11692.91405881503</v>
      </c>
      <c r="AH173" s="88">
        <f t="shared" si="225"/>
        <v>12053.866230028738</v>
      </c>
      <c r="AI173" s="88">
        <f t="shared" si="225"/>
        <v>13172.316557941138</v>
      </c>
      <c r="AJ173" s="88">
        <f t="shared" si="225"/>
        <v>14318.784858549236</v>
      </c>
      <c r="AK173" s="88">
        <f t="shared" si="225"/>
        <v>13817.27717327975</v>
      </c>
      <c r="AL173" s="88">
        <f aca="true" t="shared" si="226" ref="AL173:BD173">AL$136*AL152/100</f>
        <v>0</v>
      </c>
      <c r="AM173" s="88">
        <f t="shared" si="226"/>
        <v>14712.999999999998</v>
      </c>
      <c r="AN173" s="88">
        <f t="shared" si="226"/>
        <v>15670.999999999998</v>
      </c>
      <c r="AO173" s="88">
        <f t="shared" si="226"/>
        <v>16546</v>
      </c>
      <c r="AP173" s="88">
        <f t="shared" si="226"/>
        <v>17417</v>
      </c>
      <c r="AQ173" s="88">
        <f t="shared" si="226"/>
        <v>18168.652074513688</v>
      </c>
      <c r="AR173" s="88">
        <f t="shared" si="226"/>
        <v>19648.999999999996</v>
      </c>
      <c r="AS173" s="88">
        <f t="shared" si="226"/>
        <v>20852.000000000004</v>
      </c>
      <c r="AT173" s="88">
        <f t="shared" si="226"/>
        <v>21801</v>
      </c>
      <c r="AU173" s="88">
        <f t="shared" si="226"/>
        <v>23385</v>
      </c>
      <c r="AV173" s="88">
        <f t="shared" si="226"/>
        <v>25231</v>
      </c>
      <c r="AW173" s="88">
        <f t="shared" si="226"/>
        <v>0</v>
      </c>
      <c r="AX173" s="88">
        <f t="shared" si="226"/>
        <v>26580</v>
      </c>
      <c r="AY173" s="88">
        <f t="shared" si="226"/>
        <v>26827</v>
      </c>
      <c r="AZ173" s="88">
        <f t="shared" si="226"/>
        <v>28653.000000000004</v>
      </c>
      <c r="BA173" s="88">
        <f t="shared" si="226"/>
        <v>30922.999999999996</v>
      </c>
      <c r="BB173" s="88">
        <f t="shared" si="226"/>
        <v>34647.00000000001</v>
      </c>
      <c r="BC173" s="88">
        <f t="shared" si="226"/>
        <v>39968.00000000001</v>
      </c>
      <c r="BD173" s="88">
        <f t="shared" si="226"/>
        <v>43313</v>
      </c>
    </row>
    <row r="174" spans="1:56" ht="12.75">
      <c r="A174" s="50" t="s">
        <v>247</v>
      </c>
      <c r="B174" s="51" t="s">
        <v>248</v>
      </c>
      <c r="C174" s="88"/>
      <c r="D174" s="88"/>
      <c r="E174" s="88"/>
      <c r="F174" s="88">
        <f aca="true" t="shared" si="227" ref="F174:AK174">F$136*F153/100</f>
        <v>415.77658426250673</v>
      </c>
      <c r="G174" s="88">
        <f t="shared" si="227"/>
        <v>426.6196222646737</v>
      </c>
      <c r="H174" s="88">
        <f t="shared" si="227"/>
        <v>508.8396833835318</v>
      </c>
      <c r="I174" s="88">
        <f t="shared" si="227"/>
        <v>500.1215614581728</v>
      </c>
      <c r="J174" s="88">
        <f t="shared" si="227"/>
        <v>558.3556405211491</v>
      </c>
      <c r="K174" s="88">
        <f t="shared" si="227"/>
        <v>637.7947433489422</v>
      </c>
      <c r="L174" s="88">
        <f t="shared" si="227"/>
        <v>628.1996236432049</v>
      </c>
      <c r="M174" s="88">
        <f t="shared" si="227"/>
        <v>718.3870769647235</v>
      </c>
      <c r="N174" s="88">
        <f t="shared" si="227"/>
        <v>769.529132051936</v>
      </c>
      <c r="O174" s="88">
        <f t="shared" si="227"/>
        <v>864.8926388796717</v>
      </c>
      <c r="P174" s="88">
        <f t="shared" si="227"/>
        <v>0</v>
      </c>
      <c r="Q174" s="88">
        <f t="shared" si="227"/>
        <v>877.7054859947692</v>
      </c>
      <c r="R174" s="88">
        <f t="shared" si="227"/>
        <v>996.3726746974295</v>
      </c>
      <c r="S174" s="88">
        <f t="shared" si="227"/>
        <v>1068.98294179675</v>
      </c>
      <c r="T174" s="88">
        <f t="shared" si="227"/>
        <v>1150.553254139761</v>
      </c>
      <c r="U174" s="88">
        <f t="shared" si="227"/>
        <v>1182.6464355960652</v>
      </c>
      <c r="V174" s="88">
        <f t="shared" si="227"/>
        <v>1223.4217806574227</v>
      </c>
      <c r="W174" s="88">
        <f t="shared" si="227"/>
        <v>1226.924565514142</v>
      </c>
      <c r="X174" s="88">
        <f t="shared" si="227"/>
        <v>1259.6390426464275</v>
      </c>
      <c r="Y174" s="88">
        <f t="shared" si="227"/>
        <v>1430.6639892654232</v>
      </c>
      <c r="Z174" s="88">
        <f t="shared" si="227"/>
        <v>1566.2524684084465</v>
      </c>
      <c r="AA174" s="88">
        <f t="shared" si="227"/>
        <v>0</v>
      </c>
      <c r="AB174" s="88">
        <f t="shared" si="227"/>
        <v>1719.4595613698925</v>
      </c>
      <c r="AC174" s="88">
        <f t="shared" si="227"/>
        <v>1900.0165359481873</v>
      </c>
      <c r="AD174" s="88">
        <f t="shared" si="227"/>
        <v>2020.4992389900021</v>
      </c>
      <c r="AE174" s="88">
        <f t="shared" si="227"/>
        <v>2039.15897479586</v>
      </c>
      <c r="AF174" s="88">
        <f t="shared" si="227"/>
        <v>1853.169367897244</v>
      </c>
      <c r="AG174" s="88">
        <f t="shared" si="227"/>
        <v>2221.3203450490114</v>
      </c>
      <c r="AH174" s="88">
        <f t="shared" si="227"/>
        <v>2662.089693917993</v>
      </c>
      <c r="AI174" s="88">
        <f t="shared" si="227"/>
        <v>2941.802807437507</v>
      </c>
      <c r="AJ174" s="88">
        <f t="shared" si="227"/>
        <v>3422.7063982564177</v>
      </c>
      <c r="AK174" s="88">
        <f t="shared" si="227"/>
        <v>3321.7171042112404</v>
      </c>
      <c r="AL174" s="88">
        <f aca="true" t="shared" si="228" ref="AL174:BD174">AL$136*AL153/100</f>
        <v>0</v>
      </c>
      <c r="AM174" s="88">
        <f t="shared" si="228"/>
        <v>3408</v>
      </c>
      <c r="AN174" s="88">
        <f t="shared" si="228"/>
        <v>3650</v>
      </c>
      <c r="AO174" s="88">
        <f t="shared" si="228"/>
        <v>4217</v>
      </c>
      <c r="AP174" s="88">
        <f t="shared" si="228"/>
        <v>4593.000000000001</v>
      </c>
      <c r="AQ174" s="88">
        <f t="shared" si="228"/>
        <v>5151.767134758655</v>
      </c>
      <c r="AR174" s="88">
        <f t="shared" si="228"/>
        <v>5827.999999999999</v>
      </c>
      <c r="AS174" s="88">
        <f t="shared" si="228"/>
        <v>6692</v>
      </c>
      <c r="AT174" s="88">
        <f t="shared" si="228"/>
        <v>7399.000000000001</v>
      </c>
      <c r="AU174" s="88">
        <f t="shared" si="228"/>
        <v>8623</v>
      </c>
      <c r="AV174" s="88">
        <f t="shared" si="228"/>
        <v>10269.000000000002</v>
      </c>
      <c r="AW174" s="88">
        <f t="shared" si="228"/>
        <v>0</v>
      </c>
      <c r="AX174" s="88">
        <f t="shared" si="228"/>
        <v>11169</v>
      </c>
      <c r="AY174" s="88">
        <f t="shared" si="228"/>
        <v>13107</v>
      </c>
      <c r="AZ174" s="88">
        <f t="shared" si="228"/>
        <v>13861</v>
      </c>
      <c r="BA174" s="88">
        <f t="shared" si="228"/>
        <v>16609.999999999996</v>
      </c>
      <c r="BB174" s="88">
        <f t="shared" si="228"/>
        <v>18182</v>
      </c>
      <c r="BC174" s="88">
        <f t="shared" si="228"/>
        <v>20634</v>
      </c>
      <c r="BD174" s="88">
        <f t="shared" si="228"/>
        <v>23080</v>
      </c>
    </row>
    <row r="175" spans="1:56" ht="12.75">
      <c r="A175" s="50" t="s">
        <v>249</v>
      </c>
      <c r="B175" s="51" t="s">
        <v>250</v>
      </c>
      <c r="C175" s="88"/>
      <c r="D175" s="88"/>
      <c r="E175" s="88"/>
      <c r="F175" s="88">
        <f aca="true" t="shared" si="229" ref="F175:AK175">F$136*F154/100</f>
        <v>3267.328430702392</v>
      </c>
      <c r="G175" s="88">
        <f t="shared" si="229"/>
        <v>3343.63191581897</v>
      </c>
      <c r="H175" s="88">
        <f t="shared" si="229"/>
        <v>3433.580355971566</v>
      </c>
      <c r="I175" s="88">
        <f t="shared" si="229"/>
        <v>3529.7331926298925</v>
      </c>
      <c r="J175" s="88">
        <f t="shared" si="229"/>
        <v>3613.052845472376</v>
      </c>
      <c r="K175" s="88">
        <f t="shared" si="229"/>
        <v>3682.1576596421883</v>
      </c>
      <c r="L175" s="88">
        <f t="shared" si="229"/>
        <v>3777.8920053363</v>
      </c>
      <c r="M175" s="88">
        <f t="shared" si="229"/>
        <v>3861.170210646449</v>
      </c>
      <c r="N175" s="88">
        <f t="shared" si="229"/>
        <v>3971.942900457172</v>
      </c>
      <c r="O175" s="88">
        <f t="shared" si="229"/>
        <v>4061.1044693318754</v>
      </c>
      <c r="P175" s="88">
        <f t="shared" si="229"/>
        <v>0</v>
      </c>
      <c r="Q175" s="88">
        <f t="shared" si="229"/>
        <v>4166.96605573748</v>
      </c>
      <c r="R175" s="88">
        <f t="shared" si="229"/>
        <v>4250.349915201323</v>
      </c>
      <c r="S175" s="88">
        <f t="shared" si="229"/>
        <v>4357.213024291835</v>
      </c>
      <c r="T175" s="88">
        <f t="shared" si="229"/>
        <v>4449.10818614691</v>
      </c>
      <c r="U175" s="88">
        <f t="shared" si="229"/>
        <v>4565.306902201918</v>
      </c>
      <c r="V175" s="88">
        <f t="shared" si="229"/>
        <v>4597.406900483658</v>
      </c>
      <c r="W175" s="88">
        <f t="shared" si="229"/>
        <v>4775.88597778029</v>
      </c>
      <c r="X175" s="88">
        <f t="shared" si="229"/>
        <v>4860.142257524629</v>
      </c>
      <c r="Y175" s="88">
        <f t="shared" si="229"/>
        <v>4934.116266041598</v>
      </c>
      <c r="Z175" s="88">
        <f t="shared" si="229"/>
        <v>4993.261387636051</v>
      </c>
      <c r="AA175" s="88">
        <f t="shared" si="229"/>
        <v>0</v>
      </c>
      <c r="AB175" s="88">
        <f t="shared" si="229"/>
        <v>5093.24993746039</v>
      </c>
      <c r="AC175" s="88">
        <f t="shared" si="229"/>
        <v>5235.411102798343</v>
      </c>
      <c r="AD175" s="88">
        <f t="shared" si="229"/>
        <v>5399.547184310792</v>
      </c>
      <c r="AE175" s="88">
        <f t="shared" si="229"/>
        <v>5613.309765241684</v>
      </c>
      <c r="AF175" s="88">
        <f t="shared" si="229"/>
        <v>5825.693928248389</v>
      </c>
      <c r="AG175" s="88">
        <f t="shared" si="229"/>
        <v>6078.970348844794</v>
      </c>
      <c r="AH175" s="88">
        <f t="shared" si="229"/>
        <v>6277.0632571149035</v>
      </c>
      <c r="AI175" s="88">
        <f t="shared" si="229"/>
        <v>6578.013260596432</v>
      </c>
      <c r="AJ175" s="88">
        <f t="shared" si="229"/>
        <v>6812.440671177066</v>
      </c>
      <c r="AK175" s="88">
        <f t="shared" si="229"/>
        <v>7062.829326292529</v>
      </c>
      <c r="AL175" s="88">
        <f aca="true" t="shared" si="230" ref="AL175:BD175">AL$136*AL154/100</f>
        <v>0</v>
      </c>
      <c r="AM175" s="88">
        <f t="shared" si="230"/>
        <v>7383</v>
      </c>
      <c r="AN175" s="88">
        <f t="shared" si="230"/>
        <v>7633.999999999999</v>
      </c>
      <c r="AO175" s="88">
        <f t="shared" si="230"/>
        <v>7897</v>
      </c>
      <c r="AP175" s="88">
        <f t="shared" si="230"/>
        <v>8266</v>
      </c>
      <c r="AQ175" s="88">
        <f t="shared" si="230"/>
        <v>8558.951764150755</v>
      </c>
      <c r="AR175" s="88">
        <f t="shared" si="230"/>
        <v>8879.999999999998</v>
      </c>
      <c r="AS175" s="88">
        <f t="shared" si="230"/>
        <v>9223.999999999998</v>
      </c>
      <c r="AT175" s="88">
        <f t="shared" si="230"/>
        <v>9472.000000000002</v>
      </c>
      <c r="AU175" s="88">
        <f t="shared" si="230"/>
        <v>9793</v>
      </c>
      <c r="AV175" s="88">
        <f t="shared" si="230"/>
        <v>10134</v>
      </c>
      <c r="AW175" s="88">
        <f t="shared" si="230"/>
        <v>0</v>
      </c>
      <c r="AX175" s="88">
        <f t="shared" si="230"/>
        <v>10531</v>
      </c>
      <c r="AY175" s="88">
        <f t="shared" si="230"/>
        <v>10865</v>
      </c>
      <c r="AZ175" s="88">
        <f t="shared" si="230"/>
        <v>11223</v>
      </c>
      <c r="BA175" s="88">
        <f t="shared" si="230"/>
        <v>11600</v>
      </c>
      <c r="BB175" s="88">
        <f t="shared" si="230"/>
        <v>12050</v>
      </c>
      <c r="BC175" s="88">
        <f t="shared" si="230"/>
        <v>12518</v>
      </c>
      <c r="BD175" s="88">
        <f t="shared" si="230"/>
        <v>12965</v>
      </c>
    </row>
    <row r="176" spans="1:56" ht="12.75">
      <c r="A176" s="50" t="s">
        <v>251</v>
      </c>
      <c r="B176" s="51" t="s">
        <v>252</v>
      </c>
      <c r="C176" s="88"/>
      <c r="D176" s="88"/>
      <c r="E176" s="88"/>
      <c r="F176" s="88">
        <f aca="true" t="shared" si="231" ref="F176:AK176">F$136*F155/100</f>
        <v>757.8033296240429</v>
      </c>
      <c r="G176" s="88">
        <f t="shared" si="231"/>
        <v>774.1115353859485</v>
      </c>
      <c r="H176" s="88">
        <f t="shared" si="231"/>
        <v>784.397996185107</v>
      </c>
      <c r="I176" s="88">
        <f t="shared" si="231"/>
        <v>819.7768103465121</v>
      </c>
      <c r="J176" s="88">
        <f t="shared" si="231"/>
        <v>859.809366191241</v>
      </c>
      <c r="K176" s="88">
        <f t="shared" si="231"/>
        <v>885.8787411768928</v>
      </c>
      <c r="L176" s="88">
        <f t="shared" si="231"/>
        <v>947.2443580744628</v>
      </c>
      <c r="M176" s="88">
        <f t="shared" si="231"/>
        <v>1026.1580042031865</v>
      </c>
      <c r="N176" s="88">
        <f t="shared" si="231"/>
        <v>1099.158716315648</v>
      </c>
      <c r="O176" s="88">
        <f t="shared" si="231"/>
        <v>1163.9647890159754</v>
      </c>
      <c r="P176" s="88">
        <f t="shared" si="231"/>
        <v>0</v>
      </c>
      <c r="Q176" s="88">
        <f t="shared" si="231"/>
        <v>1240.499190500747</v>
      </c>
      <c r="R176" s="88">
        <f t="shared" si="231"/>
        <v>1319.1649694480552</v>
      </c>
      <c r="S176" s="88">
        <f t="shared" si="231"/>
        <v>1495.7632770727798</v>
      </c>
      <c r="T176" s="88">
        <f t="shared" si="231"/>
        <v>1667.6902413028583</v>
      </c>
      <c r="U176" s="88">
        <f t="shared" si="231"/>
        <v>1856.0865085933856</v>
      </c>
      <c r="V176" s="88">
        <f t="shared" si="231"/>
        <v>1899.3420665939734</v>
      </c>
      <c r="W176" s="88">
        <f t="shared" si="231"/>
        <v>2013.944270698255</v>
      </c>
      <c r="X176" s="88">
        <f t="shared" si="231"/>
        <v>2106.6121542207866</v>
      </c>
      <c r="Y176" s="88">
        <f t="shared" si="231"/>
        <v>2248.5911501829696</v>
      </c>
      <c r="Z176" s="88">
        <f t="shared" si="231"/>
        <v>2456.827934155607</v>
      </c>
      <c r="AA176" s="88">
        <f t="shared" si="231"/>
        <v>0</v>
      </c>
      <c r="AB176" s="88">
        <f t="shared" si="231"/>
        <v>2665.5320534585944</v>
      </c>
      <c r="AC176" s="88">
        <f t="shared" si="231"/>
        <v>2905.6078870084193</v>
      </c>
      <c r="AD176" s="88">
        <f t="shared" si="231"/>
        <v>3020.9801307040602</v>
      </c>
      <c r="AE176" s="88">
        <f t="shared" si="231"/>
        <v>3223.716506641691</v>
      </c>
      <c r="AF176" s="88">
        <f t="shared" si="231"/>
        <v>3396.050851143998</v>
      </c>
      <c r="AG176" s="88">
        <f t="shared" si="231"/>
        <v>3667.935813392824</v>
      </c>
      <c r="AH176" s="88">
        <f t="shared" si="231"/>
        <v>3870.001206314858</v>
      </c>
      <c r="AI176" s="88">
        <f t="shared" si="231"/>
        <v>4174.990466379288</v>
      </c>
      <c r="AJ176" s="88">
        <f t="shared" si="231"/>
        <v>4641.348969504036</v>
      </c>
      <c r="AK176" s="88">
        <f t="shared" si="231"/>
        <v>5161.838445940029</v>
      </c>
      <c r="AL176" s="88">
        <f aca="true" t="shared" si="232" ref="AL176:BD176">AL$136*AL155/100</f>
        <v>0</v>
      </c>
      <c r="AM176" s="88">
        <f t="shared" si="232"/>
        <v>5794</v>
      </c>
      <c r="AN176" s="88">
        <f t="shared" si="232"/>
        <v>5926</v>
      </c>
      <c r="AO176" s="88">
        <f t="shared" si="232"/>
        <v>6548</v>
      </c>
      <c r="AP176" s="88">
        <f t="shared" si="232"/>
        <v>6775</v>
      </c>
      <c r="AQ176" s="88">
        <f t="shared" si="232"/>
        <v>7444.218530062671</v>
      </c>
      <c r="AR176" s="88">
        <f t="shared" si="232"/>
        <v>8016</v>
      </c>
      <c r="AS176" s="88">
        <f t="shared" si="232"/>
        <v>8807.000000000002</v>
      </c>
      <c r="AT176" s="88">
        <f t="shared" si="232"/>
        <v>9704</v>
      </c>
      <c r="AU176" s="88">
        <f t="shared" si="232"/>
        <v>10342</v>
      </c>
      <c r="AV176" s="88">
        <f t="shared" si="232"/>
        <v>11214</v>
      </c>
      <c r="AW176" s="88">
        <f t="shared" si="232"/>
        <v>0</v>
      </c>
      <c r="AX176" s="88">
        <f t="shared" si="232"/>
        <v>11328</v>
      </c>
      <c r="AY176" s="88">
        <f t="shared" si="232"/>
        <v>11570</v>
      </c>
      <c r="AZ176" s="88">
        <f t="shared" si="232"/>
        <v>12170</v>
      </c>
      <c r="BA176" s="88">
        <f t="shared" si="232"/>
        <v>12483</v>
      </c>
      <c r="BB176" s="88">
        <f t="shared" si="232"/>
        <v>12668</v>
      </c>
      <c r="BC176" s="88">
        <f t="shared" si="232"/>
        <v>13422</v>
      </c>
      <c r="BD176" s="88">
        <f t="shared" si="232"/>
        <v>14312</v>
      </c>
    </row>
    <row r="177" spans="1:56" ht="12.75">
      <c r="A177" s="50" t="s">
        <v>253</v>
      </c>
      <c r="B177" s="51" t="s">
        <v>254</v>
      </c>
      <c r="C177" s="88"/>
      <c r="D177" s="88"/>
      <c r="E177" s="88"/>
      <c r="F177" s="88">
        <f aca="true" t="shared" si="233" ref="F177:AK177">F$136*F156/100</f>
        <v>2538.8583110313607</v>
      </c>
      <c r="G177" s="88">
        <f t="shared" si="233"/>
        <v>2619.3156719269678</v>
      </c>
      <c r="H177" s="88">
        <f t="shared" si="233"/>
        <v>2698.6036482187455</v>
      </c>
      <c r="I177" s="88">
        <f t="shared" si="233"/>
        <v>2789.449311429071</v>
      </c>
      <c r="J177" s="88">
        <f t="shared" si="233"/>
        <v>2868.765693781817</v>
      </c>
      <c r="K177" s="88">
        <f t="shared" si="233"/>
        <v>2951.608551143052</v>
      </c>
      <c r="L177" s="88">
        <f t="shared" si="233"/>
        <v>3044.8075476700446</v>
      </c>
      <c r="M177" s="88">
        <f t="shared" si="233"/>
        <v>3135.951410316068</v>
      </c>
      <c r="N177" s="88">
        <f t="shared" si="233"/>
        <v>3259.916671821874</v>
      </c>
      <c r="O177" s="88">
        <f t="shared" si="233"/>
        <v>3366.212143297671</v>
      </c>
      <c r="P177" s="88">
        <f t="shared" si="233"/>
        <v>0</v>
      </c>
      <c r="Q177" s="88">
        <f t="shared" si="233"/>
        <v>3510.414345523791</v>
      </c>
      <c r="R177" s="88">
        <f t="shared" si="233"/>
        <v>3647.409614391117</v>
      </c>
      <c r="S177" s="88">
        <f t="shared" si="233"/>
        <v>3821.0187407656927</v>
      </c>
      <c r="T177" s="88">
        <f t="shared" si="233"/>
        <v>3971.706359390172</v>
      </c>
      <c r="U177" s="88">
        <f t="shared" si="233"/>
        <v>4166.498184446639</v>
      </c>
      <c r="V177" s="88">
        <f t="shared" si="233"/>
        <v>4307.722297454116</v>
      </c>
      <c r="W177" s="88">
        <f t="shared" si="233"/>
        <v>4465.303148842239</v>
      </c>
      <c r="X177" s="88">
        <f t="shared" si="233"/>
        <v>4630.827266970044</v>
      </c>
      <c r="Y177" s="88">
        <f t="shared" si="233"/>
        <v>4783.12217323618</v>
      </c>
      <c r="Z177" s="88">
        <f t="shared" si="233"/>
        <v>4953.86040625379</v>
      </c>
      <c r="AA177" s="88">
        <f t="shared" si="233"/>
        <v>0</v>
      </c>
      <c r="AB177" s="88">
        <f t="shared" si="233"/>
        <v>5138.774637099032</v>
      </c>
      <c r="AC177" s="88">
        <f t="shared" si="233"/>
        <v>5268.400353174937</v>
      </c>
      <c r="AD177" s="88">
        <f t="shared" si="233"/>
        <v>5394.378987669405</v>
      </c>
      <c r="AE177" s="88">
        <f t="shared" si="233"/>
        <v>5446.808115741529</v>
      </c>
      <c r="AF177" s="88">
        <f t="shared" si="233"/>
        <v>5684.804686356194</v>
      </c>
      <c r="AG177" s="88">
        <f t="shared" si="233"/>
        <v>5849.0655071400515</v>
      </c>
      <c r="AH177" s="88">
        <f t="shared" si="233"/>
        <v>5928.733753806821</v>
      </c>
      <c r="AI177" s="88">
        <f t="shared" si="233"/>
        <v>6084.786464529745</v>
      </c>
      <c r="AJ177" s="88">
        <f t="shared" si="233"/>
        <v>6237.535530306134</v>
      </c>
      <c r="AK177" s="88">
        <f t="shared" si="233"/>
        <v>6770.723617963759</v>
      </c>
      <c r="AL177" s="88">
        <f aca="true" t="shared" si="234" ref="AL177:BD177">AL$136*AL156/100</f>
        <v>0</v>
      </c>
      <c r="AM177" s="88">
        <f t="shared" si="234"/>
        <v>7041.000000000001</v>
      </c>
      <c r="AN177" s="88">
        <f t="shared" si="234"/>
        <v>7355.999999999999</v>
      </c>
      <c r="AO177" s="88">
        <f t="shared" si="234"/>
        <v>7766.000000000001</v>
      </c>
      <c r="AP177" s="88">
        <f t="shared" si="234"/>
        <v>8050</v>
      </c>
      <c r="AQ177" s="88">
        <f t="shared" si="234"/>
        <v>8404.98860894935</v>
      </c>
      <c r="AR177" s="88">
        <f t="shared" si="234"/>
        <v>8799</v>
      </c>
      <c r="AS177" s="88">
        <f t="shared" si="234"/>
        <v>9550</v>
      </c>
      <c r="AT177" s="88">
        <f t="shared" si="234"/>
        <v>9873</v>
      </c>
      <c r="AU177" s="88">
        <f t="shared" si="234"/>
        <v>10434</v>
      </c>
      <c r="AV177" s="88">
        <f t="shared" si="234"/>
        <v>11281</v>
      </c>
      <c r="AW177" s="88">
        <f t="shared" si="234"/>
        <v>0</v>
      </c>
      <c r="AX177" s="88">
        <f t="shared" si="234"/>
        <v>12128</v>
      </c>
      <c r="AY177" s="88">
        <f t="shared" si="234"/>
        <v>12844.000000000002</v>
      </c>
      <c r="AZ177" s="88">
        <f t="shared" si="234"/>
        <v>13454</v>
      </c>
      <c r="BA177" s="88">
        <f t="shared" si="234"/>
        <v>14149.000000000002</v>
      </c>
      <c r="BB177" s="88">
        <f t="shared" si="234"/>
        <v>14842</v>
      </c>
      <c r="BC177" s="88">
        <f t="shared" si="234"/>
        <v>15732.000000000002</v>
      </c>
      <c r="BD177" s="88">
        <f t="shared" si="234"/>
        <v>16706.999999999996</v>
      </c>
    </row>
    <row r="178" spans="1:56" ht="12.75">
      <c r="A178" s="50" t="s">
        <v>255</v>
      </c>
      <c r="B178" s="51" t="s">
        <v>256</v>
      </c>
      <c r="C178" s="88">
        <f>C$136*C157/100</f>
        <v>40586.403306041924</v>
      </c>
      <c r="D178" s="88">
        <f>D$136*D157/100</f>
        <v>41384.05516292367</v>
      </c>
      <c r="E178" s="88">
        <f>E$136*E157/100</f>
        <v>41524.81725531457</v>
      </c>
      <c r="F178" s="88">
        <f aca="true" t="shared" si="235" ref="F178:AK178">F$136*F157/100</f>
        <v>40015.41781285853</v>
      </c>
      <c r="G178" s="88">
        <f t="shared" si="235"/>
        <v>40838.08082830121</v>
      </c>
      <c r="H178" s="88">
        <f t="shared" si="235"/>
        <v>42376.06656936461</v>
      </c>
      <c r="I178" s="88">
        <f t="shared" si="235"/>
        <v>45163.79134917262</v>
      </c>
      <c r="J178" s="88">
        <f t="shared" si="235"/>
        <v>46446.79794370019</v>
      </c>
      <c r="K178" s="88">
        <f t="shared" si="235"/>
        <v>47961.44046010712</v>
      </c>
      <c r="L178" s="88">
        <f t="shared" si="235"/>
        <v>50707.61352164119</v>
      </c>
      <c r="M178" s="88">
        <f t="shared" si="235"/>
        <v>49967.840354207336</v>
      </c>
      <c r="N178" s="88">
        <f t="shared" si="235"/>
        <v>54254.610355134915</v>
      </c>
      <c r="O178" s="88">
        <f t="shared" si="235"/>
        <v>55333.76923621711</v>
      </c>
      <c r="P178" s="88">
        <f t="shared" si="235"/>
        <v>0</v>
      </c>
      <c r="Q178" s="88">
        <f t="shared" si="235"/>
        <v>59304.03070914914</v>
      </c>
      <c r="R178" s="88">
        <f t="shared" si="235"/>
        <v>61584.101533291716</v>
      </c>
      <c r="S178" s="88">
        <f t="shared" si="235"/>
        <v>63343.96699624494</v>
      </c>
      <c r="T178" s="88">
        <f t="shared" si="235"/>
        <v>66788.2063484237</v>
      </c>
      <c r="U178" s="88">
        <f t="shared" si="235"/>
        <v>72239.93991668156</v>
      </c>
      <c r="V178" s="88">
        <f t="shared" si="235"/>
        <v>68612.37600228644</v>
      </c>
      <c r="W178" s="88">
        <f t="shared" si="235"/>
        <v>69378.89668866778</v>
      </c>
      <c r="X178" s="88">
        <f t="shared" si="235"/>
        <v>75408.50014060078</v>
      </c>
      <c r="Y178" s="88">
        <f t="shared" si="235"/>
        <v>77863.41856860905</v>
      </c>
      <c r="Z178" s="88">
        <f t="shared" si="235"/>
        <v>83157.79551014921</v>
      </c>
      <c r="AA178" s="88">
        <f t="shared" si="235"/>
        <v>0</v>
      </c>
      <c r="AB178" s="88">
        <f t="shared" si="235"/>
        <v>87393.7310370833</v>
      </c>
      <c r="AC178" s="88">
        <f t="shared" si="235"/>
        <v>88627.71980489632</v>
      </c>
      <c r="AD178" s="88">
        <f t="shared" si="235"/>
        <v>87408.60056338698</v>
      </c>
      <c r="AE178" s="88">
        <f t="shared" si="235"/>
        <v>92103.49469574288</v>
      </c>
      <c r="AF178" s="88">
        <f t="shared" si="235"/>
        <v>92840.33471870035</v>
      </c>
      <c r="AG178" s="88">
        <f t="shared" si="235"/>
        <v>102574.62862142887</v>
      </c>
      <c r="AH178" s="88">
        <f t="shared" si="235"/>
        <v>102841.0382322487</v>
      </c>
      <c r="AI178" s="88">
        <f t="shared" si="235"/>
        <v>112760.706923368</v>
      </c>
      <c r="AJ178" s="88">
        <f t="shared" si="235"/>
        <v>119211.84695468878</v>
      </c>
      <c r="AK178" s="88">
        <f t="shared" si="235"/>
        <v>113094.49595024614</v>
      </c>
      <c r="AL178" s="88">
        <f aca="true" t="shared" si="236" ref="AL178:BD178">AL$136*AL157/100</f>
        <v>0</v>
      </c>
      <c r="AM178" s="88">
        <f t="shared" si="236"/>
        <v>122427</v>
      </c>
      <c r="AN178" s="88">
        <f t="shared" si="236"/>
        <v>129889.00000000004</v>
      </c>
      <c r="AO178" s="88">
        <f t="shared" si="236"/>
        <v>133915</v>
      </c>
      <c r="AP178" s="88">
        <f t="shared" si="236"/>
        <v>144865</v>
      </c>
      <c r="AQ178" s="88">
        <f t="shared" si="236"/>
        <v>150433</v>
      </c>
      <c r="AR178" s="88">
        <f t="shared" si="236"/>
        <v>156566</v>
      </c>
      <c r="AS178" s="88">
        <f t="shared" si="236"/>
        <v>163271</v>
      </c>
      <c r="AT178" s="88">
        <f t="shared" si="236"/>
        <v>170322</v>
      </c>
      <c r="AU178" s="88">
        <f t="shared" si="236"/>
        <v>188461</v>
      </c>
      <c r="AV178" s="88">
        <f t="shared" si="236"/>
        <v>201453</v>
      </c>
      <c r="AW178" s="88">
        <f t="shared" si="236"/>
        <v>0</v>
      </c>
      <c r="AX178" s="88">
        <f t="shared" si="236"/>
        <v>212253</v>
      </c>
      <c r="AY178" s="88">
        <f t="shared" si="236"/>
        <v>213983</v>
      </c>
      <c r="AZ178" s="88">
        <f t="shared" si="236"/>
        <v>225240</v>
      </c>
      <c r="BA178" s="88">
        <f t="shared" si="236"/>
        <v>239145</v>
      </c>
      <c r="BB178" s="88">
        <f t="shared" si="236"/>
        <v>257700</v>
      </c>
      <c r="BC178" s="88">
        <f t="shared" si="236"/>
        <v>276132</v>
      </c>
      <c r="BD178" s="88">
        <f t="shared" si="236"/>
        <v>296845</v>
      </c>
    </row>
    <row r="182" ht="12.75">
      <c r="A182" s="50" t="s">
        <v>297</v>
      </c>
    </row>
    <row r="183" spans="1:56" s="52" customFormat="1" ht="12.75">
      <c r="A183" s="52" t="str">
        <f aca="true" t="shared" si="237" ref="A183:A202">A70</f>
        <v>（０）産業別統計数値</v>
      </c>
      <c r="B183" s="51"/>
      <c r="D183" s="52" t="s">
        <v>176</v>
      </c>
      <c r="E183" s="52" t="s">
        <v>177</v>
      </c>
      <c r="F183" s="52" t="str">
        <f aca="true" t="shared" si="238" ref="F183:O183">F70</f>
        <v>1950-51</v>
      </c>
      <c r="G183" s="52" t="str">
        <f t="shared" si="238"/>
        <v>1951-52</v>
      </c>
      <c r="H183" s="52" t="str">
        <f t="shared" si="238"/>
        <v>1952-53</v>
      </c>
      <c r="I183" s="52" t="str">
        <f t="shared" si="238"/>
        <v>1953-54</v>
      </c>
      <c r="J183" s="52" t="str">
        <f t="shared" si="238"/>
        <v>1954-55</v>
      </c>
      <c r="K183" s="52" t="str">
        <f t="shared" si="238"/>
        <v>1955-56</v>
      </c>
      <c r="L183" s="52" t="str">
        <f t="shared" si="238"/>
        <v>1956-57</v>
      </c>
      <c r="M183" s="52" t="str">
        <f t="shared" si="238"/>
        <v>1957-58</v>
      </c>
      <c r="N183" s="52" t="str">
        <f t="shared" si="238"/>
        <v>1958-59</v>
      </c>
      <c r="O183" s="52" t="str">
        <f t="shared" si="238"/>
        <v>1959-60</v>
      </c>
      <c r="P183" s="52" t="str">
        <f aca="true" t="shared" si="239" ref="P183:Y183">Q70</f>
        <v>1960-61</v>
      </c>
      <c r="Q183" s="52" t="str">
        <f t="shared" si="239"/>
        <v>1961-62</v>
      </c>
      <c r="R183" s="52" t="str">
        <f t="shared" si="239"/>
        <v>1962-63</v>
      </c>
      <c r="S183" s="52" t="str">
        <f t="shared" si="239"/>
        <v>1963-64</v>
      </c>
      <c r="T183" s="52" t="str">
        <f t="shared" si="239"/>
        <v>1964-65</v>
      </c>
      <c r="U183" s="52" t="str">
        <f t="shared" si="239"/>
        <v>1965-66</v>
      </c>
      <c r="V183" s="52" t="str">
        <f t="shared" si="239"/>
        <v>1966-67</v>
      </c>
      <c r="W183" s="52" t="str">
        <f t="shared" si="239"/>
        <v>1967-68</v>
      </c>
      <c r="X183" s="52" t="str">
        <f t="shared" si="239"/>
        <v>1968-69</v>
      </c>
      <c r="Y183" s="52" t="str">
        <f t="shared" si="239"/>
        <v>1969-70</v>
      </c>
      <c r="Z183" s="52" t="str">
        <f aca="true" t="shared" si="240" ref="Z183:Z202">AB70</f>
        <v>1970-71</v>
      </c>
      <c r="AA183" s="52" t="str">
        <f aca="true" t="shared" si="241" ref="AA183:AA202">AC70</f>
        <v>1971-72</v>
      </c>
      <c r="AB183" s="52" t="str">
        <f aca="true" t="shared" si="242" ref="AB183:AB202">AD70</f>
        <v>1972-73</v>
      </c>
      <c r="AC183" s="52" t="str">
        <f aca="true" t="shared" si="243" ref="AC183:AC202">AE70</f>
        <v>1973-74</v>
      </c>
      <c r="AD183" s="52" t="str">
        <f aca="true" t="shared" si="244" ref="AD183:AD202">AF70</f>
        <v>1974-75</v>
      </c>
      <c r="AE183" s="86" t="str">
        <f aca="true" t="shared" si="245" ref="AE183:AE202">AG70</f>
        <v>1975-76</v>
      </c>
      <c r="AF183" s="52" t="str">
        <f aca="true" t="shared" si="246" ref="AF183:AF202">AH70</f>
        <v>1976-77</v>
      </c>
      <c r="AG183" s="52" t="str">
        <f aca="true" t="shared" si="247" ref="AG183:AG202">AI70</f>
        <v>1977-78</v>
      </c>
      <c r="AH183" s="52" t="str">
        <f aca="true" t="shared" si="248" ref="AH183:AH202">AJ70</f>
        <v>1978-79</v>
      </c>
      <c r="AI183" s="52" t="str">
        <f aca="true" t="shared" si="249" ref="AI183:AI202">AK70</f>
        <v>1979-80</v>
      </c>
      <c r="AJ183" s="52" t="str">
        <f aca="true" t="shared" si="250" ref="AJ183:AJ202">AM70</f>
        <v>1980-81</v>
      </c>
      <c r="AK183" s="52" t="str">
        <f aca="true" t="shared" si="251" ref="AK183:AK202">AN70</f>
        <v>1981-82</v>
      </c>
      <c r="AL183" s="52" t="str">
        <f aca="true" t="shared" si="252" ref="AL183:AL202">AO70</f>
        <v>1982-83</v>
      </c>
      <c r="AM183" s="52" t="str">
        <f aca="true" t="shared" si="253" ref="AM183:AM202">AP70</f>
        <v>1983-84</v>
      </c>
      <c r="AN183" s="52" t="str">
        <f aca="true" t="shared" si="254" ref="AN183:AN202">AQ70</f>
        <v>1984-85</v>
      </c>
      <c r="AO183" s="52" t="str">
        <f aca="true" t="shared" si="255" ref="AO183:AO202">AR70</f>
        <v>1985-86</v>
      </c>
      <c r="AP183" s="52" t="str">
        <f aca="true" t="shared" si="256" ref="AP183:AP202">AS70</f>
        <v>1986-87</v>
      </c>
      <c r="AQ183" s="52" t="str">
        <f aca="true" t="shared" si="257" ref="AQ183:AQ202">AT70</f>
        <v>1987-88</v>
      </c>
      <c r="AR183" s="52" t="str">
        <f aca="true" t="shared" si="258" ref="AR183:AR202">AU70</f>
        <v>1988-89</v>
      </c>
      <c r="AS183" s="52" t="str">
        <f aca="true" t="shared" si="259" ref="AS183:AS202">AV70</f>
        <v>1989-90</v>
      </c>
      <c r="AT183" s="52" t="str">
        <f aca="true" t="shared" si="260" ref="AT183:AT202">AX70</f>
        <v>1990-91</v>
      </c>
      <c r="AU183" s="52" t="str">
        <f aca="true" t="shared" si="261" ref="AU183:AU202">AY70</f>
        <v>1991-92</v>
      </c>
      <c r="AV183" s="52" t="str">
        <f aca="true" t="shared" si="262" ref="AV183:AV202">AZ70</f>
        <v>1992-93</v>
      </c>
      <c r="AW183" s="52" t="str">
        <f aca="true" t="shared" si="263" ref="AW183:AW202">BA70</f>
        <v>1993-94</v>
      </c>
      <c r="AX183" s="52" t="str">
        <f aca="true" t="shared" si="264" ref="AX183:AX202">BB70</f>
        <v>1994-95</v>
      </c>
      <c r="AY183" s="52" t="str">
        <f aca="true" t="shared" si="265" ref="AY183:AY202">BC70</f>
        <v>1995-96</v>
      </c>
      <c r="AZ183" s="52" t="str">
        <f aca="true" t="shared" si="266" ref="AZ183:AZ202">BD70</f>
        <v>1996-97</v>
      </c>
      <c r="BA183" s="55"/>
      <c r="BB183" s="55"/>
      <c r="BC183" s="55"/>
      <c r="BD183" s="58"/>
    </row>
    <row r="184" spans="1:56" s="52" customFormat="1" ht="12.75">
      <c r="A184" s="52" t="str">
        <f t="shared" si="237"/>
        <v>農業</v>
      </c>
      <c r="B184" s="51" t="s">
        <v>225</v>
      </c>
      <c r="D184" s="52">
        <f>C71</f>
        <v>42.5</v>
      </c>
      <c r="E184" s="52">
        <f>D71</f>
        <v>43.6</v>
      </c>
      <c r="F184" s="52">
        <f aca="true" t="shared" si="267" ref="F184:O184">F71</f>
        <v>5042</v>
      </c>
      <c r="G184" s="52">
        <f t="shared" si="267"/>
        <v>5124</v>
      </c>
      <c r="H184" s="52">
        <f t="shared" si="267"/>
        <v>5404</v>
      </c>
      <c r="I184" s="52">
        <f t="shared" si="267"/>
        <v>5842</v>
      </c>
      <c r="J184" s="52">
        <f t="shared" si="267"/>
        <v>5856</v>
      </c>
      <c r="K184" s="52">
        <f t="shared" si="267"/>
        <v>5846</v>
      </c>
      <c r="L184" s="52">
        <f t="shared" si="267"/>
        <v>6138</v>
      </c>
      <c r="M184" s="52">
        <f t="shared" si="267"/>
        <v>5823</v>
      </c>
      <c r="N184" s="52">
        <f t="shared" si="267"/>
        <v>6474</v>
      </c>
      <c r="O184" s="52">
        <f t="shared" si="267"/>
        <v>6363</v>
      </c>
      <c r="P184" s="52">
        <f aca="true" t="shared" si="268" ref="P184:Y184">Q71</f>
        <v>6751</v>
      </c>
      <c r="Q184" s="52">
        <f t="shared" si="268"/>
        <v>6808</v>
      </c>
      <c r="R184" s="52">
        <f t="shared" si="268"/>
        <v>6639</v>
      </c>
      <c r="S184" s="52">
        <f t="shared" si="268"/>
        <v>6814</v>
      </c>
      <c r="T184" s="52">
        <f t="shared" si="268"/>
        <v>7440</v>
      </c>
      <c r="U184" s="52">
        <f t="shared" si="268"/>
        <v>6377</v>
      </c>
      <c r="V184" s="52">
        <f t="shared" si="268"/>
        <v>6315</v>
      </c>
      <c r="W184" s="52">
        <f t="shared" si="268"/>
        <v>7306</v>
      </c>
      <c r="X184" s="52">
        <f t="shared" si="268"/>
        <v>7400</v>
      </c>
      <c r="Y184" s="52">
        <f t="shared" si="268"/>
        <v>7879</v>
      </c>
      <c r="Z184" s="52">
        <f t="shared" si="240"/>
        <v>16778</v>
      </c>
      <c r="AA184" s="52">
        <f t="shared" si="241"/>
        <v>16661</v>
      </c>
      <c r="AB184" s="52">
        <f t="shared" si="242"/>
        <v>15601</v>
      </c>
      <c r="AC184" s="52">
        <f t="shared" si="243"/>
        <v>16850</v>
      </c>
      <c r="AD184" s="52">
        <f t="shared" si="244"/>
        <v>16462</v>
      </c>
      <c r="AE184" s="86">
        <f t="shared" si="245"/>
        <v>18718</v>
      </c>
      <c r="AF184" s="52">
        <f t="shared" si="246"/>
        <v>17464</v>
      </c>
      <c r="AG184" s="52">
        <f t="shared" si="247"/>
        <v>19651</v>
      </c>
      <c r="AH184" s="52">
        <f t="shared" si="248"/>
        <v>20218</v>
      </c>
      <c r="AI184" s="52">
        <f t="shared" si="249"/>
        <v>17578</v>
      </c>
      <c r="AJ184" s="52">
        <f t="shared" si="250"/>
        <v>42466</v>
      </c>
      <c r="AK184" s="52">
        <f t="shared" si="251"/>
        <v>45145</v>
      </c>
      <c r="AL184" s="52">
        <f t="shared" si="252"/>
        <v>44570</v>
      </c>
      <c r="AM184" s="89">
        <f t="shared" si="253"/>
        <v>49753</v>
      </c>
      <c r="AN184" s="89">
        <f t="shared" si="254"/>
        <v>49702</v>
      </c>
      <c r="AO184" s="89">
        <f t="shared" si="255"/>
        <v>49855</v>
      </c>
      <c r="AP184" s="89">
        <f t="shared" si="256"/>
        <v>48995</v>
      </c>
      <c r="AQ184" s="89">
        <f t="shared" si="257"/>
        <v>49258</v>
      </c>
      <c r="AR184" s="89">
        <f t="shared" si="258"/>
        <v>57940</v>
      </c>
      <c r="AS184" s="89">
        <f t="shared" si="259"/>
        <v>58568</v>
      </c>
      <c r="AT184" s="89">
        <f t="shared" si="260"/>
        <v>60991</v>
      </c>
      <c r="AU184" s="89">
        <f t="shared" si="261"/>
        <v>59398</v>
      </c>
      <c r="AV184" s="89">
        <f t="shared" si="262"/>
        <v>63327</v>
      </c>
      <c r="AW184" s="52">
        <f t="shared" si="263"/>
        <v>65762</v>
      </c>
      <c r="AX184" s="52">
        <f t="shared" si="264"/>
        <v>69206</v>
      </c>
      <c r="AY184" s="52">
        <f t="shared" si="265"/>
        <v>66863</v>
      </c>
      <c r="AZ184" s="52">
        <f t="shared" si="266"/>
        <v>72362</v>
      </c>
      <c r="BA184" s="58"/>
      <c r="BB184" s="58"/>
      <c r="BC184" s="58"/>
      <c r="BD184" s="58"/>
    </row>
    <row r="185" spans="1:56" s="52" customFormat="1" ht="12.75">
      <c r="A185" s="52" t="str">
        <f t="shared" si="237"/>
        <v>林業・伐採業</v>
      </c>
      <c r="B185" s="51" t="s">
        <v>227</v>
      </c>
      <c r="F185" s="52">
        <f aca="true" t="shared" si="269" ref="F185:O185">F72</f>
        <v>140</v>
      </c>
      <c r="G185" s="52">
        <f t="shared" si="269"/>
        <v>139</v>
      </c>
      <c r="H185" s="52">
        <f t="shared" si="269"/>
        <v>124</v>
      </c>
      <c r="I185" s="52">
        <f t="shared" si="269"/>
        <v>118</v>
      </c>
      <c r="J185" s="52">
        <f t="shared" si="269"/>
        <v>129</v>
      </c>
      <c r="K185" s="52">
        <f t="shared" si="269"/>
        <v>144</v>
      </c>
      <c r="L185" s="52">
        <f t="shared" si="269"/>
        <v>146</v>
      </c>
      <c r="M185" s="52">
        <f t="shared" si="269"/>
        <v>154</v>
      </c>
      <c r="N185" s="52">
        <f t="shared" si="269"/>
        <v>157</v>
      </c>
      <c r="O185" s="52">
        <f t="shared" si="269"/>
        <v>173</v>
      </c>
      <c r="P185" s="52">
        <f aca="true" t="shared" si="270" ref="P185:Y185">Q72</f>
        <v>176</v>
      </c>
      <c r="Q185" s="52">
        <f t="shared" si="270"/>
        <v>186</v>
      </c>
      <c r="R185" s="52">
        <f t="shared" si="270"/>
        <v>189</v>
      </c>
      <c r="S185" s="52">
        <f t="shared" si="270"/>
        <v>207</v>
      </c>
      <c r="T185" s="52">
        <f t="shared" si="270"/>
        <v>204</v>
      </c>
      <c r="U185" s="52">
        <f t="shared" si="270"/>
        <v>243</v>
      </c>
      <c r="V185" s="52">
        <f t="shared" si="270"/>
        <v>260</v>
      </c>
      <c r="W185" s="52">
        <f t="shared" si="270"/>
        <v>256</v>
      </c>
      <c r="X185" s="52">
        <f t="shared" si="270"/>
        <v>253</v>
      </c>
      <c r="Y185" s="52">
        <f t="shared" si="270"/>
        <v>254</v>
      </c>
      <c r="Z185" s="52">
        <f t="shared" si="240"/>
        <v>401</v>
      </c>
      <c r="AA185" s="52">
        <f t="shared" si="241"/>
        <v>418</v>
      </c>
      <c r="AB185" s="52">
        <f t="shared" si="242"/>
        <v>415</v>
      </c>
      <c r="AC185" s="52">
        <f t="shared" si="243"/>
        <v>403</v>
      </c>
      <c r="AD185" s="52">
        <f t="shared" si="244"/>
        <v>411</v>
      </c>
      <c r="AE185" s="86">
        <f t="shared" si="245"/>
        <v>422</v>
      </c>
      <c r="AF185" s="52">
        <f t="shared" si="246"/>
        <v>408</v>
      </c>
      <c r="AG185" s="52">
        <f t="shared" si="247"/>
        <v>361</v>
      </c>
      <c r="AH185" s="52">
        <f t="shared" si="248"/>
        <v>381</v>
      </c>
      <c r="AI185" s="52">
        <f t="shared" si="249"/>
        <v>347</v>
      </c>
      <c r="AJ185" s="52">
        <f t="shared" si="250"/>
        <v>3262</v>
      </c>
      <c r="AK185" s="52">
        <f t="shared" si="251"/>
        <v>3325</v>
      </c>
      <c r="AL185" s="52">
        <f t="shared" si="252"/>
        <v>3297</v>
      </c>
      <c r="AM185" s="89">
        <f t="shared" si="253"/>
        <v>3199</v>
      </c>
      <c r="AN185" s="89">
        <f t="shared" si="254"/>
        <v>3180</v>
      </c>
      <c r="AO185" s="89">
        <f t="shared" si="255"/>
        <v>3181</v>
      </c>
      <c r="AP185" s="89">
        <f t="shared" si="256"/>
        <v>3090</v>
      </c>
      <c r="AQ185" s="89">
        <f t="shared" si="257"/>
        <v>2986</v>
      </c>
      <c r="AR185" s="89">
        <f t="shared" si="258"/>
        <v>2940</v>
      </c>
      <c r="AS185" s="89">
        <f t="shared" si="259"/>
        <v>3195</v>
      </c>
      <c r="AT185" s="89">
        <f t="shared" si="260"/>
        <v>3105</v>
      </c>
      <c r="AU185" s="89">
        <f t="shared" si="261"/>
        <v>3083</v>
      </c>
      <c r="AV185" s="89">
        <f t="shared" si="262"/>
        <v>2950</v>
      </c>
      <c r="AW185" s="52">
        <f t="shared" si="263"/>
        <v>2881</v>
      </c>
      <c r="AX185" s="52">
        <f t="shared" si="264"/>
        <v>2932</v>
      </c>
      <c r="AY185" s="52">
        <f t="shared" si="265"/>
        <v>2925</v>
      </c>
      <c r="AZ185" s="52">
        <f t="shared" si="266"/>
        <v>2930</v>
      </c>
      <c r="BA185" s="58"/>
      <c r="BB185" s="58"/>
      <c r="BC185" s="58"/>
      <c r="BD185" s="58"/>
    </row>
    <row r="186" spans="1:56" s="52" customFormat="1" ht="12.75">
      <c r="A186" s="52" t="str">
        <f t="shared" si="237"/>
        <v>漁業</v>
      </c>
      <c r="B186" s="51" t="s">
        <v>228</v>
      </c>
      <c r="F186" s="52">
        <f aca="true" t="shared" si="271" ref="F186:O186">F73</f>
        <v>48</v>
      </c>
      <c r="G186" s="52">
        <f t="shared" si="271"/>
        <v>51</v>
      </c>
      <c r="H186" s="52">
        <f t="shared" si="271"/>
        <v>54</v>
      </c>
      <c r="I186" s="52">
        <f t="shared" si="271"/>
        <v>55</v>
      </c>
      <c r="J186" s="52">
        <f t="shared" si="271"/>
        <v>59</v>
      </c>
      <c r="K186" s="52">
        <f t="shared" si="271"/>
        <v>64</v>
      </c>
      <c r="L186" s="52">
        <f t="shared" si="271"/>
        <v>71</v>
      </c>
      <c r="M186" s="52">
        <f t="shared" si="271"/>
        <v>73</v>
      </c>
      <c r="N186" s="52">
        <f t="shared" si="271"/>
        <v>76</v>
      </c>
      <c r="O186" s="52">
        <f t="shared" si="271"/>
        <v>77</v>
      </c>
      <c r="P186" s="52">
        <f aca="true" t="shared" si="272" ref="P186:Y186">Q73</f>
        <v>82</v>
      </c>
      <c r="Q186" s="52">
        <f t="shared" si="272"/>
        <v>84</v>
      </c>
      <c r="R186" s="52">
        <f t="shared" si="272"/>
        <v>80</v>
      </c>
      <c r="S186" s="52">
        <f t="shared" si="272"/>
        <v>87</v>
      </c>
      <c r="T186" s="52">
        <f t="shared" si="272"/>
        <v>96</v>
      </c>
      <c r="U186" s="52">
        <f t="shared" si="272"/>
        <v>96</v>
      </c>
      <c r="V186" s="52">
        <f t="shared" si="272"/>
        <v>100</v>
      </c>
      <c r="W186" s="52">
        <f t="shared" si="272"/>
        <v>104</v>
      </c>
      <c r="X186" s="52">
        <f t="shared" si="272"/>
        <v>110</v>
      </c>
      <c r="Y186" s="52">
        <f t="shared" si="272"/>
        <v>113</v>
      </c>
      <c r="Z186" s="52">
        <f t="shared" si="240"/>
        <v>245</v>
      </c>
      <c r="AA186" s="52">
        <f t="shared" si="241"/>
        <v>260</v>
      </c>
      <c r="AB186" s="52">
        <f t="shared" si="242"/>
        <v>268</v>
      </c>
      <c r="AC186" s="52">
        <f t="shared" si="243"/>
        <v>275</v>
      </c>
      <c r="AD186" s="52">
        <f t="shared" si="244"/>
        <v>296</v>
      </c>
      <c r="AE186" s="86">
        <f t="shared" si="245"/>
        <v>314</v>
      </c>
      <c r="AF186" s="52">
        <f t="shared" si="246"/>
        <v>304</v>
      </c>
      <c r="AG186" s="52">
        <f t="shared" si="247"/>
        <v>304</v>
      </c>
      <c r="AH186" s="52">
        <f t="shared" si="248"/>
        <v>319</v>
      </c>
      <c r="AI186" s="52">
        <f t="shared" si="249"/>
        <v>316</v>
      </c>
      <c r="AJ186" s="52">
        <f t="shared" si="250"/>
        <v>921</v>
      </c>
      <c r="AK186" s="52">
        <f t="shared" si="251"/>
        <v>936</v>
      </c>
      <c r="AL186" s="52">
        <f t="shared" si="252"/>
        <v>936</v>
      </c>
      <c r="AM186" s="89">
        <f t="shared" si="253"/>
        <v>1128</v>
      </c>
      <c r="AN186" s="89">
        <f t="shared" si="254"/>
        <v>1215</v>
      </c>
      <c r="AO186" s="89">
        <f t="shared" si="255"/>
        <v>1182</v>
      </c>
      <c r="AP186" s="89">
        <f t="shared" si="256"/>
        <v>1196</v>
      </c>
      <c r="AQ186" s="89">
        <f t="shared" si="257"/>
        <v>1235</v>
      </c>
      <c r="AR186" s="89">
        <f t="shared" si="258"/>
        <v>1334</v>
      </c>
      <c r="AS186" s="89">
        <f t="shared" si="259"/>
        <v>1500</v>
      </c>
      <c r="AT186" s="89">
        <f t="shared" si="260"/>
        <v>1557</v>
      </c>
      <c r="AU186" s="89">
        <f t="shared" si="261"/>
        <v>1637</v>
      </c>
      <c r="AV186" s="89">
        <f t="shared" si="262"/>
        <v>1732</v>
      </c>
      <c r="AW186" s="52">
        <f t="shared" si="263"/>
        <v>1870</v>
      </c>
      <c r="AX186" s="52">
        <f t="shared" si="264"/>
        <v>1995</v>
      </c>
      <c r="AY186" s="52">
        <f t="shared" si="265"/>
        <v>2119</v>
      </c>
      <c r="AZ186" s="52">
        <f t="shared" si="266"/>
        <v>2272</v>
      </c>
      <c r="BA186" s="58"/>
      <c r="BB186" s="58"/>
      <c r="BC186" s="58"/>
      <c r="BD186" s="58"/>
    </row>
    <row r="187" spans="1:56" s="52" customFormat="1" ht="12.75">
      <c r="A187" s="52" t="str">
        <f t="shared" si="237"/>
        <v>鉱業・採石業</v>
      </c>
      <c r="B187" s="51" t="s">
        <v>230</v>
      </c>
      <c r="F187" s="52">
        <f aca="true" t="shared" si="273" ref="F187:O187">F74</f>
        <v>80</v>
      </c>
      <c r="G187" s="52">
        <f t="shared" si="273"/>
        <v>91</v>
      </c>
      <c r="H187" s="52">
        <f t="shared" si="273"/>
        <v>94</v>
      </c>
      <c r="I187" s="52">
        <f t="shared" si="273"/>
        <v>95</v>
      </c>
      <c r="J187" s="52">
        <f t="shared" si="273"/>
        <v>99</v>
      </c>
      <c r="K187" s="52">
        <f t="shared" si="273"/>
        <v>101</v>
      </c>
      <c r="L187" s="52">
        <f t="shared" si="273"/>
        <v>107</v>
      </c>
      <c r="M187" s="52">
        <f t="shared" si="273"/>
        <v>115</v>
      </c>
      <c r="N187" s="52">
        <f t="shared" si="273"/>
        <v>118</v>
      </c>
      <c r="O187" s="52">
        <f t="shared" si="273"/>
        <v>125</v>
      </c>
      <c r="P187" s="52">
        <f aca="true" t="shared" si="274" ref="P187:Y187">Q74</f>
        <v>144</v>
      </c>
      <c r="Q187" s="52">
        <f t="shared" si="274"/>
        <v>152</v>
      </c>
      <c r="R187" s="52">
        <f t="shared" si="274"/>
        <v>173</v>
      </c>
      <c r="S187" s="52">
        <f t="shared" si="274"/>
        <v>177</v>
      </c>
      <c r="T187" s="52">
        <f t="shared" si="274"/>
        <v>180</v>
      </c>
      <c r="U187" s="52">
        <f t="shared" si="274"/>
        <v>204</v>
      </c>
      <c r="V187" s="52">
        <f t="shared" si="274"/>
        <v>210</v>
      </c>
      <c r="W187" s="52">
        <f t="shared" si="274"/>
        <v>217</v>
      </c>
      <c r="X187" s="52">
        <f t="shared" si="274"/>
        <v>222</v>
      </c>
      <c r="Y187" s="52">
        <f t="shared" si="274"/>
        <v>232</v>
      </c>
      <c r="Z187" s="52">
        <f t="shared" si="240"/>
        <v>378</v>
      </c>
      <c r="AA187" s="52">
        <f t="shared" si="241"/>
        <v>385</v>
      </c>
      <c r="AB187" s="52">
        <f t="shared" si="242"/>
        <v>406</v>
      </c>
      <c r="AC187" s="52">
        <f t="shared" si="243"/>
        <v>412</v>
      </c>
      <c r="AD187" s="52">
        <f t="shared" si="244"/>
        <v>430</v>
      </c>
      <c r="AE187" s="86">
        <f t="shared" si="245"/>
        <v>480</v>
      </c>
      <c r="AF187" s="52">
        <f t="shared" si="246"/>
        <v>498</v>
      </c>
      <c r="AG187" s="52">
        <f t="shared" si="247"/>
        <v>512</v>
      </c>
      <c r="AH187" s="52">
        <f t="shared" si="248"/>
        <v>523</v>
      </c>
      <c r="AI187" s="52">
        <f t="shared" si="249"/>
        <v>527</v>
      </c>
      <c r="AJ187" s="52">
        <f t="shared" si="250"/>
        <v>1887</v>
      </c>
      <c r="AK187" s="52">
        <f t="shared" si="251"/>
        <v>2141</v>
      </c>
      <c r="AL187" s="52">
        <f t="shared" si="252"/>
        <v>2387</v>
      </c>
      <c r="AM187" s="89">
        <f t="shared" si="253"/>
        <v>2451</v>
      </c>
      <c r="AN187" s="89">
        <f t="shared" si="254"/>
        <v>2486</v>
      </c>
      <c r="AO187" s="89">
        <f t="shared" si="255"/>
        <v>2623</v>
      </c>
      <c r="AP187" s="89">
        <f t="shared" si="256"/>
        <v>2978</v>
      </c>
      <c r="AQ187" s="89">
        <f t="shared" si="257"/>
        <v>3080</v>
      </c>
      <c r="AR187" s="89">
        <f t="shared" si="258"/>
        <v>3542</v>
      </c>
      <c r="AS187" s="89">
        <f t="shared" si="259"/>
        <v>3801</v>
      </c>
      <c r="AT187" s="89">
        <f t="shared" si="260"/>
        <v>4207</v>
      </c>
      <c r="AU187" s="89">
        <f t="shared" si="261"/>
        <v>4362</v>
      </c>
      <c r="AV187" s="89">
        <f t="shared" si="262"/>
        <v>4412</v>
      </c>
      <c r="AW187" s="52">
        <f t="shared" si="263"/>
        <v>4488</v>
      </c>
      <c r="AX187" s="52">
        <f t="shared" si="264"/>
        <v>4751</v>
      </c>
      <c r="AY187" s="52">
        <f t="shared" si="265"/>
        <v>5151</v>
      </c>
      <c r="AZ187" s="52">
        <f t="shared" si="266"/>
        <v>5138</v>
      </c>
      <c r="BA187" s="58"/>
      <c r="BB187" s="58"/>
      <c r="BC187" s="58"/>
      <c r="BD187" s="58"/>
    </row>
    <row r="188" spans="1:56" s="52" customFormat="1" ht="12.75">
      <c r="A188" s="52" t="str">
        <f t="shared" si="237"/>
        <v>製造業</v>
      </c>
      <c r="B188" s="51" t="s">
        <v>231</v>
      </c>
      <c r="D188" s="52">
        <f>C75</f>
        <v>14.8</v>
      </c>
      <c r="E188" s="52">
        <f>D75</f>
        <v>14.6</v>
      </c>
      <c r="F188" s="52">
        <f aca="true" t="shared" si="275" ref="F188:O188">F75</f>
        <v>1112</v>
      </c>
      <c r="G188" s="52">
        <f t="shared" si="275"/>
        <v>1144</v>
      </c>
      <c r="H188" s="52">
        <f t="shared" si="275"/>
        <v>1176</v>
      </c>
      <c r="I188" s="52">
        <f t="shared" si="275"/>
        <v>1259</v>
      </c>
      <c r="J188" s="52">
        <f t="shared" si="275"/>
        <v>1357</v>
      </c>
      <c r="K188" s="52">
        <f t="shared" si="275"/>
        <v>1468</v>
      </c>
      <c r="L188" s="52">
        <f t="shared" si="275"/>
        <v>1585</v>
      </c>
      <c r="M188" s="52">
        <f t="shared" si="275"/>
        <v>1644</v>
      </c>
      <c r="N188" s="52">
        <f t="shared" si="275"/>
        <v>1715</v>
      </c>
      <c r="O188" s="52">
        <f t="shared" si="275"/>
        <v>1833</v>
      </c>
      <c r="P188" s="52">
        <f aca="true" t="shared" si="276" ref="P188:Y188">Q75</f>
        <v>1994</v>
      </c>
      <c r="Q188" s="52">
        <f t="shared" si="276"/>
        <v>2185</v>
      </c>
      <c r="R188" s="52">
        <f t="shared" si="276"/>
        <v>2400</v>
      </c>
      <c r="S188" s="52">
        <f t="shared" si="276"/>
        <v>2597</v>
      </c>
      <c r="T188" s="52">
        <f t="shared" si="276"/>
        <v>2802</v>
      </c>
      <c r="U188" s="52">
        <f t="shared" si="276"/>
        <v>2837</v>
      </c>
      <c r="V188" s="52">
        <f t="shared" si="276"/>
        <v>2799</v>
      </c>
      <c r="W188" s="52">
        <f t="shared" si="276"/>
        <v>2849</v>
      </c>
      <c r="X188" s="52">
        <f t="shared" si="276"/>
        <v>2971</v>
      </c>
      <c r="Y188" s="52">
        <f t="shared" si="276"/>
        <v>3289</v>
      </c>
      <c r="Z188" s="52">
        <f t="shared" si="240"/>
        <v>5223</v>
      </c>
      <c r="AA188" s="52">
        <f t="shared" si="241"/>
        <v>5367</v>
      </c>
      <c r="AB188" s="52">
        <f t="shared" si="242"/>
        <v>5590</v>
      </c>
      <c r="AC188" s="52">
        <f t="shared" si="243"/>
        <v>5861</v>
      </c>
      <c r="AD188" s="52">
        <f t="shared" si="244"/>
        <v>5999</v>
      </c>
      <c r="AE188" s="86">
        <f t="shared" si="245"/>
        <v>6128</v>
      </c>
      <c r="AF188" s="52">
        <f t="shared" si="246"/>
        <v>6668</v>
      </c>
      <c r="AG188" s="52">
        <f t="shared" si="247"/>
        <v>7100</v>
      </c>
      <c r="AH188" s="52">
        <f t="shared" si="248"/>
        <v>7868</v>
      </c>
      <c r="AI188" s="52">
        <f t="shared" si="249"/>
        <v>7733</v>
      </c>
      <c r="AJ188" s="52">
        <f t="shared" si="250"/>
        <v>21644</v>
      </c>
      <c r="AK188" s="52">
        <f t="shared" si="251"/>
        <v>23382</v>
      </c>
      <c r="AL188" s="52">
        <f t="shared" si="252"/>
        <v>24908</v>
      </c>
      <c r="AM188" s="89">
        <f t="shared" si="253"/>
        <v>27377</v>
      </c>
      <c r="AN188" s="89">
        <f t="shared" si="254"/>
        <v>29153</v>
      </c>
      <c r="AO188" s="89">
        <f t="shared" si="255"/>
        <v>30320</v>
      </c>
      <c r="AP188" s="89">
        <f t="shared" si="256"/>
        <v>32445</v>
      </c>
      <c r="AQ188" s="89">
        <f t="shared" si="257"/>
        <v>34818</v>
      </c>
      <c r="AR188" s="89">
        <f t="shared" si="258"/>
        <v>37865</v>
      </c>
      <c r="AS188" s="89">
        <f t="shared" si="259"/>
        <v>42285</v>
      </c>
      <c r="AT188" s="89">
        <f t="shared" si="260"/>
        <v>44863</v>
      </c>
      <c r="AU188" s="89">
        <f t="shared" si="261"/>
        <v>43200</v>
      </c>
      <c r="AV188" s="89">
        <f t="shared" si="262"/>
        <v>45005</v>
      </c>
      <c r="AW188" s="52">
        <f t="shared" si="263"/>
        <v>48770</v>
      </c>
      <c r="AX188" s="52">
        <f t="shared" si="264"/>
        <v>54570</v>
      </c>
      <c r="AY188" s="52">
        <f t="shared" si="265"/>
        <v>62207</v>
      </c>
      <c r="AZ188" s="52">
        <f t="shared" si="266"/>
        <v>66785</v>
      </c>
      <c r="BA188" s="58"/>
      <c r="BB188" s="58"/>
      <c r="BC188" s="58"/>
      <c r="BD188" s="58"/>
    </row>
    <row r="189" spans="1:56" s="52" customFormat="1" ht="12.75">
      <c r="A189" s="52" t="str">
        <f t="shared" si="237"/>
        <v>  登録</v>
      </c>
      <c r="B189" s="51" t="s">
        <v>233</v>
      </c>
      <c r="F189" s="52">
        <f aca="true" t="shared" si="277" ref="F189:O189">F76</f>
        <v>611</v>
      </c>
      <c r="G189" s="52">
        <f t="shared" si="277"/>
        <v>627</v>
      </c>
      <c r="H189" s="52">
        <f t="shared" si="277"/>
        <v>630</v>
      </c>
      <c r="I189" s="52">
        <f t="shared" si="277"/>
        <v>660</v>
      </c>
      <c r="J189" s="52">
        <f t="shared" si="277"/>
        <v>735</v>
      </c>
      <c r="K189" s="52">
        <f t="shared" si="277"/>
        <v>823</v>
      </c>
      <c r="L189" s="52">
        <f t="shared" si="277"/>
        <v>913</v>
      </c>
      <c r="M189" s="52">
        <f t="shared" si="277"/>
        <v>953</v>
      </c>
      <c r="N189" s="52">
        <f t="shared" si="277"/>
        <v>974</v>
      </c>
      <c r="O189" s="52">
        <f t="shared" si="277"/>
        <v>1064</v>
      </c>
      <c r="P189" s="52">
        <f aca="true" t="shared" si="278" ref="P189:Y189">Q76</f>
        <v>1189</v>
      </c>
      <c r="Q189" s="52">
        <f t="shared" si="278"/>
        <v>1321</v>
      </c>
      <c r="R189" s="52">
        <f t="shared" si="278"/>
        <v>1494</v>
      </c>
      <c r="S189" s="52">
        <f t="shared" si="278"/>
        <v>1631</v>
      </c>
      <c r="T189" s="52">
        <f t="shared" si="278"/>
        <v>1783</v>
      </c>
      <c r="U189" s="52">
        <f t="shared" si="278"/>
        <v>1840</v>
      </c>
      <c r="V189" s="52">
        <f t="shared" si="278"/>
        <v>1784</v>
      </c>
      <c r="W189" s="52">
        <f t="shared" si="278"/>
        <v>1779</v>
      </c>
      <c r="X189" s="52">
        <f t="shared" si="278"/>
        <v>1863</v>
      </c>
      <c r="Y189" s="52">
        <f t="shared" si="278"/>
        <v>2143</v>
      </c>
      <c r="Z189" s="52">
        <f t="shared" si="240"/>
        <v>3406</v>
      </c>
      <c r="AA189" s="52">
        <f t="shared" si="241"/>
        <v>3465</v>
      </c>
      <c r="AB189" s="52">
        <f t="shared" si="242"/>
        <v>3607</v>
      </c>
      <c r="AC189" s="52">
        <f t="shared" si="243"/>
        <v>3805</v>
      </c>
      <c r="AD189" s="52">
        <f t="shared" si="244"/>
        <v>3829</v>
      </c>
      <c r="AE189" s="86">
        <f t="shared" si="245"/>
        <v>3872</v>
      </c>
      <c r="AF189" s="52">
        <f t="shared" si="246"/>
        <v>4334</v>
      </c>
      <c r="AG189" s="52">
        <f t="shared" si="247"/>
        <v>4602</v>
      </c>
      <c r="AH189" s="52">
        <f t="shared" si="248"/>
        <v>5132</v>
      </c>
      <c r="AI189" s="52">
        <f t="shared" si="249"/>
        <v>5041</v>
      </c>
      <c r="AJ189" s="52">
        <f t="shared" si="250"/>
        <v>12281</v>
      </c>
      <c r="AK189" s="52">
        <f t="shared" si="251"/>
        <v>13228</v>
      </c>
      <c r="AL189" s="52">
        <f t="shared" si="252"/>
        <v>14501</v>
      </c>
      <c r="AM189" s="89">
        <f t="shared" si="253"/>
        <v>16629</v>
      </c>
      <c r="AN189" s="89">
        <f t="shared" si="254"/>
        <v>18031</v>
      </c>
      <c r="AO189" s="89">
        <f t="shared" si="255"/>
        <v>18453</v>
      </c>
      <c r="AP189" s="89">
        <f t="shared" si="256"/>
        <v>19521</v>
      </c>
      <c r="AQ189" s="89">
        <f t="shared" si="257"/>
        <v>20902</v>
      </c>
      <c r="AR189" s="89">
        <f t="shared" si="258"/>
        <v>23126</v>
      </c>
      <c r="AS189" s="89">
        <f t="shared" si="259"/>
        <v>26336</v>
      </c>
      <c r="AT189" s="89">
        <f t="shared" si="260"/>
        <v>27657</v>
      </c>
      <c r="AU189" s="89">
        <f t="shared" si="261"/>
        <v>27024</v>
      </c>
      <c r="AV189" s="89">
        <f t="shared" si="262"/>
        <v>27874</v>
      </c>
      <c r="AW189" s="52">
        <f t="shared" si="263"/>
        <v>31070</v>
      </c>
      <c r="AX189" s="52">
        <f t="shared" si="264"/>
        <v>34940</v>
      </c>
      <c r="AY189" s="52">
        <f t="shared" si="265"/>
        <v>39884</v>
      </c>
      <c r="AZ189" s="52">
        <f t="shared" si="266"/>
        <v>43157</v>
      </c>
      <c r="BA189" s="58"/>
      <c r="BB189" s="58"/>
      <c r="BC189" s="58"/>
      <c r="BD189" s="58"/>
    </row>
    <row r="190" spans="1:56" s="52" customFormat="1" ht="12.75">
      <c r="A190" s="52" t="str">
        <f t="shared" si="237"/>
        <v>  非登録</v>
      </c>
      <c r="B190" s="51" t="s">
        <v>235</v>
      </c>
      <c r="F190" s="52">
        <f aca="true" t="shared" si="279" ref="F190:O190">F77</f>
        <v>501</v>
      </c>
      <c r="G190" s="52">
        <f t="shared" si="279"/>
        <v>517</v>
      </c>
      <c r="H190" s="52">
        <f t="shared" si="279"/>
        <v>546</v>
      </c>
      <c r="I190" s="52">
        <f t="shared" si="279"/>
        <v>599</v>
      </c>
      <c r="J190" s="52">
        <f t="shared" si="279"/>
        <v>622</v>
      </c>
      <c r="K190" s="52">
        <f t="shared" si="279"/>
        <v>645</v>
      </c>
      <c r="L190" s="52">
        <f t="shared" si="279"/>
        <v>672</v>
      </c>
      <c r="M190" s="52">
        <f t="shared" si="279"/>
        <v>691</v>
      </c>
      <c r="N190" s="52">
        <f t="shared" si="279"/>
        <v>741</v>
      </c>
      <c r="O190" s="52">
        <f t="shared" si="279"/>
        <v>769</v>
      </c>
      <c r="P190" s="52">
        <f aca="true" t="shared" si="280" ref="P190:Y190">Q77</f>
        <v>805</v>
      </c>
      <c r="Q190" s="52">
        <f t="shared" si="280"/>
        <v>864</v>
      </c>
      <c r="R190" s="52">
        <f t="shared" si="280"/>
        <v>906</v>
      </c>
      <c r="S190" s="52">
        <f t="shared" si="280"/>
        <v>966</v>
      </c>
      <c r="T190" s="52">
        <f t="shared" si="280"/>
        <v>1019</v>
      </c>
      <c r="U190" s="52">
        <f t="shared" si="280"/>
        <v>997</v>
      </c>
      <c r="V190" s="52">
        <f t="shared" si="280"/>
        <v>1015</v>
      </c>
      <c r="W190" s="52">
        <f t="shared" si="280"/>
        <v>1070</v>
      </c>
      <c r="X190" s="52">
        <f t="shared" si="280"/>
        <v>1108</v>
      </c>
      <c r="Y190" s="52">
        <f t="shared" si="280"/>
        <v>1146</v>
      </c>
      <c r="Z190" s="52">
        <f t="shared" si="240"/>
        <v>1817</v>
      </c>
      <c r="AA190" s="52">
        <f t="shared" si="241"/>
        <v>1902</v>
      </c>
      <c r="AB190" s="52">
        <f t="shared" si="242"/>
        <v>1983</v>
      </c>
      <c r="AC190" s="52">
        <f t="shared" si="243"/>
        <v>2056</v>
      </c>
      <c r="AD190" s="52">
        <f t="shared" si="244"/>
        <v>2170</v>
      </c>
      <c r="AE190" s="86">
        <f t="shared" si="245"/>
        <v>2256</v>
      </c>
      <c r="AF190" s="52">
        <f t="shared" si="246"/>
        <v>2334</v>
      </c>
      <c r="AG190" s="52">
        <f t="shared" si="247"/>
        <v>2498</v>
      </c>
      <c r="AH190" s="52">
        <f t="shared" si="248"/>
        <v>2736</v>
      </c>
      <c r="AI190" s="52">
        <f t="shared" si="249"/>
        <v>2692</v>
      </c>
      <c r="AJ190" s="52">
        <f t="shared" si="250"/>
        <v>9363</v>
      </c>
      <c r="AK190" s="52">
        <f t="shared" si="251"/>
        <v>10154</v>
      </c>
      <c r="AL190" s="52">
        <f t="shared" si="252"/>
        <v>10407</v>
      </c>
      <c r="AM190" s="89">
        <f t="shared" si="253"/>
        <v>10748</v>
      </c>
      <c r="AN190" s="89">
        <f t="shared" si="254"/>
        <v>11122</v>
      </c>
      <c r="AO190" s="89">
        <f t="shared" si="255"/>
        <v>11867</v>
      </c>
      <c r="AP190" s="89">
        <f t="shared" si="256"/>
        <v>12924</v>
      </c>
      <c r="AQ190" s="89">
        <f t="shared" si="257"/>
        <v>13916</v>
      </c>
      <c r="AR190" s="89">
        <f t="shared" si="258"/>
        <v>14739</v>
      </c>
      <c r="AS190" s="89">
        <f t="shared" si="259"/>
        <v>15949</v>
      </c>
      <c r="AT190" s="89">
        <f t="shared" si="260"/>
        <v>17206</v>
      </c>
      <c r="AU190" s="89">
        <f t="shared" si="261"/>
        <v>16176</v>
      </c>
      <c r="AV190" s="89">
        <f t="shared" si="262"/>
        <v>17131</v>
      </c>
      <c r="AW190" s="52">
        <f t="shared" si="263"/>
        <v>17700</v>
      </c>
      <c r="AX190" s="52">
        <f t="shared" si="264"/>
        <v>19630</v>
      </c>
      <c r="AY190" s="52">
        <f t="shared" si="265"/>
        <v>22323</v>
      </c>
      <c r="AZ190" s="52">
        <f t="shared" si="266"/>
        <v>23628</v>
      </c>
      <c r="BA190" s="58"/>
      <c r="BB190" s="58"/>
      <c r="BC190" s="58"/>
      <c r="BD190" s="58"/>
    </row>
    <row r="191" spans="1:56" s="52" customFormat="1" ht="12.75">
      <c r="A191" s="52" t="str">
        <f t="shared" si="237"/>
        <v>建設業</v>
      </c>
      <c r="B191" s="51" t="s">
        <v>236</v>
      </c>
      <c r="F191" s="52">
        <f aca="true" t="shared" si="281" ref="F191:O191">F78</f>
        <v>416</v>
      </c>
      <c r="G191" s="52">
        <f t="shared" si="281"/>
        <v>371</v>
      </c>
      <c r="H191" s="52">
        <f t="shared" si="281"/>
        <v>344</v>
      </c>
      <c r="I191" s="52">
        <f t="shared" si="281"/>
        <v>355</v>
      </c>
      <c r="J191" s="52">
        <f t="shared" si="281"/>
        <v>399</v>
      </c>
      <c r="K191" s="52">
        <f t="shared" si="281"/>
        <v>474</v>
      </c>
      <c r="L191" s="52">
        <f t="shared" si="281"/>
        <v>529</v>
      </c>
      <c r="M191" s="52">
        <f t="shared" si="281"/>
        <v>464</v>
      </c>
      <c r="N191" s="52">
        <f t="shared" si="281"/>
        <v>519</v>
      </c>
      <c r="O191" s="52">
        <f t="shared" si="281"/>
        <v>554</v>
      </c>
      <c r="P191" s="52">
        <f aca="true" t="shared" si="282" ref="P191:Y191">Q78</f>
        <v>641</v>
      </c>
      <c r="Q191" s="52">
        <f t="shared" si="282"/>
        <v>666</v>
      </c>
      <c r="R191" s="52">
        <f t="shared" si="282"/>
        <v>693</v>
      </c>
      <c r="S191" s="52">
        <f t="shared" si="282"/>
        <v>780</v>
      </c>
      <c r="T191" s="52">
        <f t="shared" si="282"/>
        <v>844</v>
      </c>
      <c r="U191" s="52">
        <f t="shared" si="282"/>
        <v>903</v>
      </c>
      <c r="V191" s="52">
        <f t="shared" si="282"/>
        <v>979</v>
      </c>
      <c r="W191" s="52">
        <f t="shared" si="282"/>
        <v>1053</v>
      </c>
      <c r="X191" s="52">
        <f t="shared" si="282"/>
        <v>1075</v>
      </c>
      <c r="Y191" s="52">
        <f t="shared" si="282"/>
        <v>1109</v>
      </c>
      <c r="Z191" s="52">
        <f t="shared" si="240"/>
        <v>1952</v>
      </c>
      <c r="AA191" s="52">
        <f t="shared" si="241"/>
        <v>1967</v>
      </c>
      <c r="AB191" s="52">
        <f t="shared" si="242"/>
        <v>2009</v>
      </c>
      <c r="AC191" s="52">
        <f t="shared" si="243"/>
        <v>1876</v>
      </c>
      <c r="AD191" s="52">
        <f t="shared" si="244"/>
        <v>1817</v>
      </c>
      <c r="AE191" s="86">
        <f t="shared" si="245"/>
        <v>2077</v>
      </c>
      <c r="AF191" s="52">
        <f t="shared" si="246"/>
        <v>2269</v>
      </c>
      <c r="AG191" s="52">
        <f t="shared" si="247"/>
        <v>2511</v>
      </c>
      <c r="AH191" s="52">
        <f t="shared" si="248"/>
        <v>2453</v>
      </c>
      <c r="AI191" s="52">
        <f t="shared" si="249"/>
        <v>2324</v>
      </c>
      <c r="AJ191" s="52">
        <f t="shared" si="250"/>
        <v>6114</v>
      </c>
      <c r="AK191" s="52">
        <f t="shared" si="251"/>
        <v>6446</v>
      </c>
      <c r="AL191" s="52">
        <f t="shared" si="252"/>
        <v>6148</v>
      </c>
      <c r="AM191" s="89">
        <f t="shared" si="253"/>
        <v>6576</v>
      </c>
      <c r="AN191" s="89">
        <f t="shared" si="254"/>
        <v>6828</v>
      </c>
      <c r="AO191" s="89">
        <f t="shared" si="255"/>
        <v>7183</v>
      </c>
      <c r="AP191" s="89">
        <f t="shared" si="256"/>
        <v>7537</v>
      </c>
      <c r="AQ191" s="89">
        <f t="shared" si="257"/>
        <v>7777</v>
      </c>
      <c r="AR191" s="89">
        <f t="shared" si="258"/>
        <v>8379</v>
      </c>
      <c r="AS191" s="89">
        <f t="shared" si="259"/>
        <v>8807</v>
      </c>
      <c r="AT191" s="89">
        <f t="shared" si="260"/>
        <v>9833</v>
      </c>
      <c r="AU191" s="89">
        <f t="shared" si="261"/>
        <v>10047</v>
      </c>
      <c r="AV191" s="89">
        <f t="shared" si="262"/>
        <v>10386</v>
      </c>
      <c r="AW191" s="52">
        <f t="shared" si="263"/>
        <v>10484</v>
      </c>
      <c r="AX191" s="52">
        <f t="shared" si="264"/>
        <v>11134</v>
      </c>
      <c r="AY191" s="52">
        <f t="shared" si="265"/>
        <v>12216</v>
      </c>
      <c r="AZ191" s="52">
        <f t="shared" si="266"/>
        <v>12851</v>
      </c>
      <c r="BA191" s="58"/>
      <c r="BB191" s="58"/>
      <c r="BC191" s="58"/>
      <c r="BD191" s="58"/>
    </row>
    <row r="192" spans="1:56" s="52" customFormat="1" ht="12.75">
      <c r="A192" s="52" t="str">
        <f t="shared" si="237"/>
        <v>電気・ｶﾞｽ・水道</v>
      </c>
      <c r="B192" s="51" t="s">
        <v>238</v>
      </c>
      <c r="F192" s="52">
        <f aca="true" t="shared" si="283" ref="F192:O192">F79</f>
        <v>30</v>
      </c>
      <c r="G192" s="52">
        <f t="shared" si="283"/>
        <v>34</v>
      </c>
      <c r="H192" s="52">
        <f t="shared" si="283"/>
        <v>36</v>
      </c>
      <c r="I192" s="52">
        <f t="shared" si="283"/>
        <v>39</v>
      </c>
      <c r="J192" s="52">
        <f t="shared" si="283"/>
        <v>42</v>
      </c>
      <c r="K192" s="52">
        <f t="shared" si="283"/>
        <v>48</v>
      </c>
      <c r="L192" s="52">
        <f t="shared" si="283"/>
        <v>52</v>
      </c>
      <c r="M192" s="52">
        <f t="shared" si="283"/>
        <v>61</v>
      </c>
      <c r="N192" s="52">
        <f t="shared" si="283"/>
        <v>69</v>
      </c>
      <c r="O192" s="52">
        <f t="shared" si="283"/>
        <v>79</v>
      </c>
      <c r="P192" s="52">
        <f aca="true" t="shared" si="284" ref="P192:Y192">Q79</f>
        <v>86</v>
      </c>
      <c r="Q192" s="52">
        <f t="shared" si="284"/>
        <v>99</v>
      </c>
      <c r="R192" s="52">
        <f t="shared" si="284"/>
        <v>112</v>
      </c>
      <c r="S192" s="52">
        <f t="shared" si="284"/>
        <v>133</v>
      </c>
      <c r="T192" s="52">
        <f t="shared" si="284"/>
        <v>146</v>
      </c>
      <c r="U192" s="52">
        <f t="shared" si="284"/>
        <v>161</v>
      </c>
      <c r="V192" s="52">
        <f t="shared" si="284"/>
        <v>175</v>
      </c>
      <c r="W192" s="52">
        <f t="shared" si="284"/>
        <v>195</v>
      </c>
      <c r="X192" s="52">
        <f t="shared" si="284"/>
        <v>221</v>
      </c>
      <c r="Y192" s="52">
        <f t="shared" si="284"/>
        <v>242</v>
      </c>
      <c r="Z192" s="52">
        <f t="shared" si="240"/>
        <v>419</v>
      </c>
      <c r="AA192" s="52">
        <f t="shared" si="241"/>
        <v>451</v>
      </c>
      <c r="AB192" s="52">
        <f t="shared" si="242"/>
        <v>472</v>
      </c>
      <c r="AC192" s="52">
        <f t="shared" si="243"/>
        <v>485</v>
      </c>
      <c r="AD192" s="52">
        <f t="shared" si="244"/>
        <v>507</v>
      </c>
      <c r="AE192" s="86">
        <f t="shared" si="245"/>
        <v>577</v>
      </c>
      <c r="AF192" s="52">
        <f t="shared" si="246"/>
        <v>638</v>
      </c>
      <c r="AG192" s="52">
        <f t="shared" si="247"/>
        <v>663</v>
      </c>
      <c r="AH192" s="52">
        <f t="shared" si="248"/>
        <v>737</v>
      </c>
      <c r="AI192" s="52">
        <f t="shared" si="249"/>
        <v>747</v>
      </c>
      <c r="AJ192" s="52">
        <f t="shared" si="250"/>
        <v>2070</v>
      </c>
      <c r="AK192" s="52">
        <f t="shared" si="251"/>
        <v>2264</v>
      </c>
      <c r="AL192" s="52">
        <f t="shared" si="252"/>
        <v>2415</v>
      </c>
      <c r="AM192" s="89">
        <f t="shared" si="253"/>
        <v>2588</v>
      </c>
      <c r="AN192" s="89">
        <f t="shared" si="254"/>
        <v>2863</v>
      </c>
      <c r="AO192" s="89">
        <f t="shared" si="255"/>
        <v>3099</v>
      </c>
      <c r="AP192" s="89">
        <f t="shared" si="256"/>
        <v>3422</v>
      </c>
      <c r="AQ192" s="89">
        <f t="shared" si="257"/>
        <v>3692</v>
      </c>
      <c r="AR192" s="89">
        <f t="shared" si="258"/>
        <v>4080</v>
      </c>
      <c r="AS192" s="89">
        <f t="shared" si="259"/>
        <v>4505</v>
      </c>
      <c r="AT192" s="89">
        <f t="shared" si="260"/>
        <v>4797</v>
      </c>
      <c r="AU192" s="89">
        <f t="shared" si="261"/>
        <v>5258</v>
      </c>
      <c r="AV192" s="89">
        <f t="shared" si="262"/>
        <v>5700</v>
      </c>
      <c r="AW192" s="52">
        <f t="shared" si="263"/>
        <v>6060</v>
      </c>
      <c r="AX192" s="52">
        <f t="shared" si="264"/>
        <v>6632</v>
      </c>
      <c r="AY192" s="52">
        <f t="shared" si="265"/>
        <v>7113</v>
      </c>
      <c r="AZ192" s="52">
        <f t="shared" si="266"/>
        <v>7466</v>
      </c>
      <c r="BA192" s="58"/>
      <c r="BB192" s="58"/>
      <c r="BC192" s="58"/>
      <c r="BD192" s="58"/>
    </row>
    <row r="193" spans="1:56" s="52" customFormat="1" ht="12.75">
      <c r="A193" s="52" t="str">
        <f t="shared" si="237"/>
        <v>運輸業・倉庫業・通信</v>
      </c>
      <c r="B193" s="51" t="s">
        <v>240</v>
      </c>
      <c r="F193" s="52">
        <f aca="true" t="shared" si="285" ref="F193:O193">F80</f>
        <v>398</v>
      </c>
      <c r="G193" s="52">
        <f t="shared" si="285"/>
        <v>409</v>
      </c>
      <c r="H193" s="52">
        <f t="shared" si="285"/>
        <v>418</v>
      </c>
      <c r="I193" s="52">
        <f t="shared" si="285"/>
        <v>433</v>
      </c>
      <c r="J193" s="52">
        <f t="shared" si="285"/>
        <v>454</v>
      </c>
      <c r="K193" s="52">
        <f t="shared" si="285"/>
        <v>501</v>
      </c>
      <c r="L193" s="52">
        <f t="shared" si="285"/>
        <v>521</v>
      </c>
      <c r="M193" s="52">
        <f t="shared" si="285"/>
        <v>545</v>
      </c>
      <c r="N193" s="52">
        <f t="shared" si="285"/>
        <v>597</v>
      </c>
      <c r="O193" s="52">
        <f t="shared" si="285"/>
        <v>639</v>
      </c>
      <c r="P193" s="52">
        <f aca="true" t="shared" si="286" ref="P193:Y193">Q80</f>
        <v>687</v>
      </c>
      <c r="Q193" s="52">
        <f t="shared" si="286"/>
        <v>732</v>
      </c>
      <c r="R193" s="52">
        <f t="shared" si="286"/>
        <v>790</v>
      </c>
      <c r="S193" s="52">
        <f t="shared" si="286"/>
        <v>840</v>
      </c>
      <c r="T193" s="52">
        <f t="shared" si="286"/>
        <v>881</v>
      </c>
      <c r="U193" s="52">
        <f t="shared" si="286"/>
        <v>929</v>
      </c>
      <c r="V193" s="52">
        <f t="shared" si="286"/>
        <v>957</v>
      </c>
      <c r="W193" s="52">
        <f t="shared" si="286"/>
        <v>1014</v>
      </c>
      <c r="X193" s="52">
        <f t="shared" si="286"/>
        <v>1065</v>
      </c>
      <c r="Y193" s="52">
        <f t="shared" si="286"/>
        <v>1122</v>
      </c>
      <c r="Z193" s="52">
        <f t="shared" si="240"/>
        <v>1869</v>
      </c>
      <c r="AA193" s="52">
        <f t="shared" si="241"/>
        <v>1945</v>
      </c>
      <c r="AB193" s="52">
        <f t="shared" si="242"/>
        <v>2077</v>
      </c>
      <c r="AC193" s="52">
        <f t="shared" si="243"/>
        <v>2142</v>
      </c>
      <c r="AD193" s="52">
        <f t="shared" si="244"/>
        <v>2325</v>
      </c>
      <c r="AE193" s="86">
        <f t="shared" si="245"/>
        <v>2529</v>
      </c>
      <c r="AF193" s="52">
        <f t="shared" si="246"/>
        <v>2696</v>
      </c>
      <c r="AG193" s="52">
        <f t="shared" si="247"/>
        <v>2811</v>
      </c>
      <c r="AH193" s="52">
        <f t="shared" si="248"/>
        <v>3047</v>
      </c>
      <c r="AI193" s="52">
        <f t="shared" si="249"/>
        <v>3199</v>
      </c>
      <c r="AJ193" s="52">
        <f t="shared" si="250"/>
        <v>5724</v>
      </c>
      <c r="AK193" s="52">
        <f t="shared" si="251"/>
        <v>6013</v>
      </c>
      <c r="AL193" s="52">
        <f t="shared" si="252"/>
        <v>6280</v>
      </c>
      <c r="AM193" s="89">
        <f t="shared" si="253"/>
        <v>6692</v>
      </c>
      <c r="AN193" s="89">
        <f t="shared" si="254"/>
        <v>7302</v>
      </c>
      <c r="AO193" s="89">
        <f t="shared" si="255"/>
        <v>7951</v>
      </c>
      <c r="AP193" s="89">
        <f t="shared" si="256"/>
        <v>8483</v>
      </c>
      <c r="AQ193" s="89">
        <f t="shared" si="257"/>
        <v>9227</v>
      </c>
      <c r="AR193" s="89">
        <f t="shared" si="258"/>
        <v>9804</v>
      </c>
      <c r="AS193" s="89">
        <f t="shared" si="259"/>
        <v>10663</v>
      </c>
      <c r="AT193" s="89">
        <f t="shared" si="260"/>
        <v>11164</v>
      </c>
      <c r="AU193" s="89">
        <f t="shared" si="261"/>
        <v>11785</v>
      </c>
      <c r="AV193" s="89">
        <f t="shared" si="262"/>
        <v>12367</v>
      </c>
      <c r="AW193" s="52">
        <f t="shared" si="263"/>
        <v>13065</v>
      </c>
      <c r="AX193" s="52">
        <f t="shared" si="264"/>
        <v>14091</v>
      </c>
      <c r="AY193" s="52">
        <f t="shared" si="265"/>
        <v>15264</v>
      </c>
      <c r="AZ193" s="52">
        <f t="shared" si="266"/>
        <v>16664</v>
      </c>
      <c r="BA193" s="58"/>
      <c r="BB193" s="58"/>
      <c r="BC193" s="58"/>
      <c r="BD193" s="58"/>
    </row>
    <row r="194" spans="1:56" s="52" customFormat="1" ht="12.75">
      <c r="A194" s="52" t="str">
        <f t="shared" si="237"/>
        <v>  鉄道</v>
      </c>
      <c r="B194" s="51" t="s">
        <v>233</v>
      </c>
      <c r="F194" s="52">
        <f aca="true" t="shared" si="287" ref="F194:O194">F81</f>
        <v>187</v>
      </c>
      <c r="G194" s="52">
        <f t="shared" si="287"/>
        <v>190</v>
      </c>
      <c r="H194" s="52">
        <f t="shared" si="287"/>
        <v>186</v>
      </c>
      <c r="I194" s="52">
        <f t="shared" si="287"/>
        <v>188</v>
      </c>
      <c r="J194" s="52">
        <f t="shared" si="287"/>
        <v>197</v>
      </c>
      <c r="K194" s="52">
        <f t="shared" si="287"/>
        <v>218</v>
      </c>
      <c r="L194" s="52">
        <f t="shared" si="287"/>
        <v>238</v>
      </c>
      <c r="M194" s="52">
        <f t="shared" si="287"/>
        <v>261</v>
      </c>
      <c r="N194" s="52">
        <f t="shared" si="287"/>
        <v>264</v>
      </c>
      <c r="O194" s="52">
        <f t="shared" si="287"/>
        <v>284</v>
      </c>
      <c r="P194" s="52">
        <f aca="true" t="shared" si="288" ref="P194:Y194">Q81</f>
        <v>302</v>
      </c>
      <c r="Q194" s="52">
        <f t="shared" si="288"/>
        <v>316</v>
      </c>
      <c r="R194" s="52">
        <f t="shared" si="288"/>
        <v>341</v>
      </c>
      <c r="S194" s="52">
        <f t="shared" si="288"/>
        <v>361</v>
      </c>
      <c r="T194" s="52">
        <f t="shared" si="288"/>
        <v>366</v>
      </c>
      <c r="U194" s="52">
        <f t="shared" si="288"/>
        <v>394</v>
      </c>
      <c r="V194" s="52">
        <f t="shared" si="288"/>
        <v>400</v>
      </c>
      <c r="W194" s="52">
        <f t="shared" si="288"/>
        <v>412</v>
      </c>
      <c r="X194" s="52">
        <f t="shared" si="288"/>
        <v>426</v>
      </c>
      <c r="Y194" s="52">
        <f t="shared" si="288"/>
        <v>441</v>
      </c>
      <c r="Z194" s="52">
        <f t="shared" si="240"/>
        <v>597</v>
      </c>
      <c r="AA194" s="52">
        <f t="shared" si="241"/>
        <v>627</v>
      </c>
      <c r="AB194" s="52">
        <f t="shared" si="242"/>
        <v>651</v>
      </c>
      <c r="AC194" s="52">
        <f t="shared" si="243"/>
        <v>609</v>
      </c>
      <c r="AD194" s="52">
        <f t="shared" si="244"/>
        <v>632</v>
      </c>
      <c r="AE194" s="86">
        <f t="shared" si="245"/>
        <v>712</v>
      </c>
      <c r="AF194" s="52">
        <f t="shared" si="246"/>
        <v>764</v>
      </c>
      <c r="AG194" s="52">
        <f t="shared" si="247"/>
        <v>804</v>
      </c>
      <c r="AH194" s="52">
        <f t="shared" si="248"/>
        <v>805</v>
      </c>
      <c r="AI194" s="52">
        <f t="shared" si="249"/>
        <v>818</v>
      </c>
      <c r="AJ194" s="52">
        <f t="shared" si="250"/>
        <v>1124</v>
      </c>
      <c r="AK194" s="52">
        <f t="shared" si="251"/>
        <v>1220</v>
      </c>
      <c r="AL194" s="52">
        <f t="shared" si="252"/>
        <v>1247</v>
      </c>
      <c r="AM194" s="89">
        <f t="shared" si="253"/>
        <v>1263</v>
      </c>
      <c r="AN194" s="89">
        <f t="shared" si="254"/>
        <v>1267</v>
      </c>
      <c r="AO194" s="89">
        <f t="shared" si="255"/>
        <v>1404</v>
      </c>
      <c r="AP194" s="89">
        <f t="shared" si="256"/>
        <v>1514</v>
      </c>
      <c r="AQ194" s="89">
        <f t="shared" si="257"/>
        <v>1576</v>
      </c>
      <c r="AR194" s="89">
        <f t="shared" si="258"/>
        <v>1560</v>
      </c>
      <c r="AS194" s="89">
        <f t="shared" si="259"/>
        <v>1623</v>
      </c>
      <c r="AT194" s="89">
        <f t="shared" si="260"/>
        <v>1677</v>
      </c>
      <c r="AU194" s="89">
        <f t="shared" si="261"/>
        <v>1778</v>
      </c>
      <c r="AV194" s="89">
        <f t="shared" si="262"/>
        <v>1758</v>
      </c>
      <c r="AW194" s="52">
        <f t="shared" si="263"/>
        <v>1746</v>
      </c>
      <c r="AX194" s="52">
        <f t="shared" si="264"/>
        <v>1769</v>
      </c>
      <c r="AY194" s="52">
        <f t="shared" si="265"/>
        <v>1906</v>
      </c>
      <c r="AZ194" s="52">
        <f t="shared" si="266"/>
        <v>1964</v>
      </c>
      <c r="BA194" s="58"/>
      <c r="BB194" s="58"/>
      <c r="BC194" s="58"/>
      <c r="BD194" s="58"/>
    </row>
    <row r="195" spans="1:56" s="52" customFormat="1" ht="12.75">
      <c r="A195" s="52" t="str">
        <f t="shared" si="237"/>
        <v>  その他運輸・倉庫業</v>
      </c>
      <c r="B195" s="51" t="s">
        <v>235</v>
      </c>
      <c r="F195" s="52">
        <f aca="true" t="shared" si="289" ref="F195:O195">F82</f>
        <v>177</v>
      </c>
      <c r="G195" s="52">
        <f t="shared" si="289"/>
        <v>183</v>
      </c>
      <c r="H195" s="52">
        <f t="shared" si="289"/>
        <v>194</v>
      </c>
      <c r="I195" s="52">
        <f t="shared" si="289"/>
        <v>205</v>
      </c>
      <c r="J195" s="52">
        <f t="shared" si="289"/>
        <v>214</v>
      </c>
      <c r="K195" s="52">
        <f t="shared" si="289"/>
        <v>236</v>
      </c>
      <c r="L195" s="52">
        <f t="shared" si="289"/>
        <v>232</v>
      </c>
      <c r="M195" s="52">
        <f t="shared" si="289"/>
        <v>232</v>
      </c>
      <c r="N195" s="52">
        <f t="shared" si="289"/>
        <v>276</v>
      </c>
      <c r="O195" s="52">
        <f t="shared" si="289"/>
        <v>294</v>
      </c>
      <c r="P195" s="52">
        <f aca="true" t="shared" si="290" ref="P195:Y195">Q82</f>
        <v>320</v>
      </c>
      <c r="Q195" s="52">
        <f t="shared" si="290"/>
        <v>345</v>
      </c>
      <c r="R195" s="52">
        <f t="shared" si="290"/>
        <v>371</v>
      </c>
      <c r="S195" s="52">
        <f t="shared" si="290"/>
        <v>392</v>
      </c>
      <c r="T195" s="52">
        <f t="shared" si="290"/>
        <v>421</v>
      </c>
      <c r="U195" s="52">
        <f t="shared" si="290"/>
        <v>435</v>
      </c>
      <c r="V195" s="52">
        <f t="shared" si="290"/>
        <v>451</v>
      </c>
      <c r="W195" s="52">
        <f t="shared" si="290"/>
        <v>491</v>
      </c>
      <c r="X195" s="52">
        <f t="shared" si="290"/>
        <v>524</v>
      </c>
      <c r="Y195" s="52">
        <f t="shared" si="290"/>
        <v>560</v>
      </c>
      <c r="Z195" s="52">
        <f t="shared" si="240"/>
        <v>1034</v>
      </c>
      <c r="AA195" s="52">
        <f t="shared" si="241"/>
        <v>1066</v>
      </c>
      <c r="AB195" s="52">
        <f t="shared" si="242"/>
        <v>1160</v>
      </c>
      <c r="AC195" s="52">
        <f t="shared" si="243"/>
        <v>1248</v>
      </c>
      <c r="AD195" s="52">
        <f t="shared" si="244"/>
        <v>1395</v>
      </c>
      <c r="AE195" s="86">
        <f t="shared" si="245"/>
        <v>1498</v>
      </c>
      <c r="AF195" s="52">
        <f t="shared" si="246"/>
        <v>1587</v>
      </c>
      <c r="AG195" s="52">
        <f t="shared" si="247"/>
        <v>1642</v>
      </c>
      <c r="AH195" s="52">
        <f t="shared" si="248"/>
        <v>1851</v>
      </c>
      <c r="AI195" s="52">
        <f t="shared" si="249"/>
        <v>1957</v>
      </c>
      <c r="AJ195" s="52">
        <f t="shared" si="250"/>
        <v>3802</v>
      </c>
      <c r="AK195" s="52">
        <f t="shared" si="251"/>
        <v>3935</v>
      </c>
      <c r="AL195" s="52">
        <f t="shared" si="252"/>
        <v>4130</v>
      </c>
      <c r="AM195" s="89">
        <f t="shared" si="253"/>
        <v>4488</v>
      </c>
      <c r="AN195" s="89">
        <f t="shared" si="254"/>
        <v>4988</v>
      </c>
      <c r="AO195" s="89">
        <f t="shared" si="255"/>
        <v>5472</v>
      </c>
      <c r="AP195" s="89">
        <f t="shared" si="256"/>
        <v>5821</v>
      </c>
      <c r="AQ195" s="89">
        <f t="shared" si="257"/>
        <v>6430</v>
      </c>
      <c r="AR195" s="89">
        <f t="shared" si="258"/>
        <v>6956</v>
      </c>
      <c r="AS195" s="89">
        <f t="shared" si="259"/>
        <v>7671</v>
      </c>
      <c r="AT195" s="89">
        <f t="shared" si="260"/>
        <v>8030</v>
      </c>
      <c r="AU195" s="89">
        <f t="shared" si="261"/>
        <v>8450</v>
      </c>
      <c r="AV195" s="89">
        <f t="shared" si="262"/>
        <v>8884</v>
      </c>
      <c r="AW195" s="52">
        <f t="shared" si="263"/>
        <v>9405</v>
      </c>
      <c r="AX195" s="52">
        <f t="shared" si="264"/>
        <v>10100</v>
      </c>
      <c r="AY195" s="52">
        <f t="shared" si="265"/>
        <v>10727</v>
      </c>
      <c r="AZ195" s="52">
        <f t="shared" si="266"/>
        <v>11610</v>
      </c>
      <c r="BA195" s="58"/>
      <c r="BB195" s="58"/>
      <c r="BC195" s="58"/>
      <c r="BD195" s="58"/>
    </row>
    <row r="196" spans="1:56" s="52" customFormat="1" ht="12.75">
      <c r="A196" s="52" t="str">
        <f t="shared" si="237"/>
        <v>  通信</v>
      </c>
      <c r="B196" s="51" t="s">
        <v>244</v>
      </c>
      <c r="F196" s="52">
        <f aca="true" t="shared" si="291" ref="F196:O196">F83</f>
        <v>34</v>
      </c>
      <c r="G196" s="52">
        <f t="shared" si="291"/>
        <v>36</v>
      </c>
      <c r="H196" s="52">
        <f t="shared" si="291"/>
        <v>38</v>
      </c>
      <c r="I196" s="52">
        <f t="shared" si="291"/>
        <v>40</v>
      </c>
      <c r="J196" s="52">
        <f t="shared" si="291"/>
        <v>43</v>
      </c>
      <c r="K196" s="52">
        <f t="shared" si="291"/>
        <v>47</v>
      </c>
      <c r="L196" s="52">
        <f t="shared" si="291"/>
        <v>51</v>
      </c>
      <c r="M196" s="52">
        <f t="shared" si="291"/>
        <v>52</v>
      </c>
      <c r="N196" s="52">
        <f t="shared" si="291"/>
        <v>57</v>
      </c>
      <c r="O196" s="52">
        <f t="shared" si="291"/>
        <v>61</v>
      </c>
      <c r="P196" s="52">
        <f aca="true" t="shared" si="292" ref="P196:Y196">Q83</f>
        <v>65</v>
      </c>
      <c r="Q196" s="52">
        <f t="shared" si="292"/>
        <v>71</v>
      </c>
      <c r="R196" s="52">
        <f t="shared" si="292"/>
        <v>78</v>
      </c>
      <c r="S196" s="52">
        <f t="shared" si="292"/>
        <v>87</v>
      </c>
      <c r="T196" s="52">
        <f t="shared" si="292"/>
        <v>94</v>
      </c>
      <c r="U196" s="52">
        <f t="shared" si="292"/>
        <v>100</v>
      </c>
      <c r="V196" s="52">
        <f t="shared" si="292"/>
        <v>106</v>
      </c>
      <c r="W196" s="52">
        <f t="shared" si="292"/>
        <v>111</v>
      </c>
      <c r="X196" s="52">
        <f t="shared" si="292"/>
        <v>115</v>
      </c>
      <c r="Y196" s="52">
        <f t="shared" si="292"/>
        <v>121</v>
      </c>
      <c r="Z196" s="52">
        <f t="shared" si="240"/>
        <v>238</v>
      </c>
      <c r="AA196" s="52">
        <f t="shared" si="241"/>
        <v>252</v>
      </c>
      <c r="AB196" s="52">
        <f t="shared" si="242"/>
        <v>266</v>
      </c>
      <c r="AC196" s="52">
        <f t="shared" si="243"/>
        <v>285</v>
      </c>
      <c r="AD196" s="52">
        <f t="shared" si="244"/>
        <v>298</v>
      </c>
      <c r="AE196" s="86">
        <f t="shared" si="245"/>
        <v>319</v>
      </c>
      <c r="AF196" s="52">
        <f t="shared" si="246"/>
        <v>345</v>
      </c>
      <c r="AG196" s="52">
        <f t="shared" si="247"/>
        <v>365</v>
      </c>
      <c r="AH196" s="52">
        <f t="shared" si="248"/>
        <v>391</v>
      </c>
      <c r="AI196" s="52">
        <f t="shared" si="249"/>
        <v>424</v>
      </c>
      <c r="AJ196" s="52">
        <f t="shared" si="250"/>
        <v>798</v>
      </c>
      <c r="AK196" s="52">
        <f t="shared" si="251"/>
        <v>858</v>
      </c>
      <c r="AL196" s="52">
        <f t="shared" si="252"/>
        <v>903</v>
      </c>
      <c r="AM196" s="89">
        <f t="shared" si="253"/>
        <v>961</v>
      </c>
      <c r="AN196" s="89">
        <f t="shared" si="254"/>
        <v>1047</v>
      </c>
      <c r="AO196" s="89">
        <f t="shared" si="255"/>
        <v>1075</v>
      </c>
      <c r="AP196" s="89">
        <f t="shared" si="256"/>
        <v>1148</v>
      </c>
      <c r="AQ196" s="89">
        <f t="shared" si="257"/>
        <v>1221</v>
      </c>
      <c r="AR196" s="89">
        <f t="shared" si="258"/>
        <v>1288</v>
      </c>
      <c r="AS196" s="89">
        <f t="shared" si="259"/>
        <v>1369</v>
      </c>
      <c r="AT196" s="89">
        <f t="shared" si="260"/>
        <v>1457</v>
      </c>
      <c r="AU196" s="89">
        <f t="shared" si="261"/>
        <v>1557</v>
      </c>
      <c r="AV196" s="89">
        <f t="shared" si="262"/>
        <v>1725</v>
      </c>
      <c r="AW196" s="52">
        <f t="shared" si="263"/>
        <v>1914</v>
      </c>
      <c r="AX196" s="52">
        <f t="shared" si="264"/>
        <v>2222</v>
      </c>
      <c r="AY196" s="52">
        <f t="shared" si="265"/>
        <v>2631</v>
      </c>
      <c r="AZ196" s="52">
        <f t="shared" si="266"/>
        <v>3090</v>
      </c>
      <c r="BA196" s="58"/>
      <c r="BB196" s="58"/>
      <c r="BC196" s="58"/>
      <c r="BD196" s="58"/>
    </row>
    <row r="197" spans="1:56" s="52" customFormat="1" ht="12.75">
      <c r="A197" s="52" t="str">
        <f t="shared" si="237"/>
        <v>商業・ﾎﾃﾙ・ﾚｽﾄﾗﾝ</v>
      </c>
      <c r="B197" s="51" t="s">
        <v>246</v>
      </c>
      <c r="F197" s="52">
        <f aca="true" t="shared" si="293" ref="F197:O197">F84</f>
        <v>795</v>
      </c>
      <c r="G197" s="52">
        <f t="shared" si="293"/>
        <v>851</v>
      </c>
      <c r="H197" s="52">
        <f t="shared" si="293"/>
        <v>842</v>
      </c>
      <c r="I197" s="52">
        <f t="shared" si="293"/>
        <v>874</v>
      </c>
      <c r="J197" s="52">
        <f t="shared" si="293"/>
        <v>935</v>
      </c>
      <c r="K197" s="52">
        <f t="shared" si="293"/>
        <v>1004</v>
      </c>
      <c r="L197" s="52">
        <f t="shared" si="293"/>
        <v>1075</v>
      </c>
      <c r="M197" s="52">
        <f t="shared" si="293"/>
        <v>1098</v>
      </c>
      <c r="N197" s="52">
        <f t="shared" si="293"/>
        <v>1144</v>
      </c>
      <c r="O197" s="52">
        <f t="shared" si="293"/>
        <v>1216</v>
      </c>
      <c r="P197" s="52">
        <f aca="true" t="shared" si="294" ref="P197:Y197">Q84</f>
        <v>1327</v>
      </c>
      <c r="Q197" s="52">
        <f t="shared" si="294"/>
        <v>1412</v>
      </c>
      <c r="R197" s="52">
        <f t="shared" si="294"/>
        <v>1486</v>
      </c>
      <c r="S197" s="52">
        <f t="shared" si="294"/>
        <v>1595</v>
      </c>
      <c r="T197" s="52">
        <f t="shared" si="294"/>
        <v>1712</v>
      </c>
      <c r="U197" s="52">
        <f t="shared" si="294"/>
        <v>1723</v>
      </c>
      <c r="V197" s="52">
        <f t="shared" si="294"/>
        <v>1765</v>
      </c>
      <c r="W197" s="52">
        <f t="shared" si="294"/>
        <v>1829</v>
      </c>
      <c r="X197" s="52">
        <f t="shared" si="294"/>
        <v>1908</v>
      </c>
      <c r="Y197" s="52">
        <f t="shared" si="294"/>
        <v>2010</v>
      </c>
      <c r="Z197" s="52">
        <f t="shared" si="240"/>
        <v>4043</v>
      </c>
      <c r="AA197" s="52">
        <f t="shared" si="241"/>
        <v>4122</v>
      </c>
      <c r="AB197" s="52">
        <f t="shared" si="242"/>
        <v>4138</v>
      </c>
      <c r="AC197" s="52">
        <f t="shared" si="243"/>
        <v>4313</v>
      </c>
      <c r="AD197" s="52">
        <f t="shared" si="244"/>
        <v>4509</v>
      </c>
      <c r="AE197" s="86">
        <f t="shared" si="245"/>
        <v>4932</v>
      </c>
      <c r="AF197" s="52">
        <f t="shared" si="246"/>
        <v>5103</v>
      </c>
      <c r="AG197" s="52">
        <f t="shared" si="247"/>
        <v>5529</v>
      </c>
      <c r="AH197" s="52">
        <f t="shared" si="248"/>
        <v>6012</v>
      </c>
      <c r="AI197" s="52">
        <f t="shared" si="249"/>
        <v>5816</v>
      </c>
      <c r="AJ197" s="52">
        <f t="shared" si="250"/>
        <v>14713</v>
      </c>
      <c r="AK197" s="52">
        <f t="shared" si="251"/>
        <v>15671</v>
      </c>
      <c r="AL197" s="52">
        <f t="shared" si="252"/>
        <v>16546</v>
      </c>
      <c r="AM197" s="89">
        <f t="shared" si="253"/>
        <v>17417</v>
      </c>
      <c r="AN197" s="89">
        <f t="shared" si="254"/>
        <v>18173</v>
      </c>
      <c r="AO197" s="89">
        <f t="shared" si="255"/>
        <v>19649</v>
      </c>
      <c r="AP197" s="89">
        <f t="shared" si="256"/>
        <v>20852</v>
      </c>
      <c r="AQ197" s="89">
        <f t="shared" si="257"/>
        <v>21801</v>
      </c>
      <c r="AR197" s="89">
        <f t="shared" si="258"/>
        <v>23385</v>
      </c>
      <c r="AS197" s="89">
        <f t="shared" si="259"/>
        <v>25231</v>
      </c>
      <c r="AT197" s="89">
        <f t="shared" si="260"/>
        <v>26580</v>
      </c>
      <c r="AU197" s="89">
        <f t="shared" si="261"/>
        <v>26827</v>
      </c>
      <c r="AV197" s="89">
        <f t="shared" si="262"/>
        <v>28653</v>
      </c>
      <c r="AW197" s="52">
        <f t="shared" si="263"/>
        <v>30923</v>
      </c>
      <c r="AX197" s="52">
        <f t="shared" si="264"/>
        <v>34647</v>
      </c>
      <c r="AY197" s="52">
        <f t="shared" si="265"/>
        <v>39968</v>
      </c>
      <c r="AZ197" s="52">
        <f t="shared" si="266"/>
        <v>43313</v>
      </c>
      <c r="BA197" s="58"/>
      <c r="BB197" s="58"/>
      <c r="BC197" s="58"/>
      <c r="BD197" s="58"/>
    </row>
    <row r="198" spans="1:56" s="52" customFormat="1" ht="12.75">
      <c r="A198" s="52" t="str">
        <f t="shared" si="237"/>
        <v>銀行・保険業</v>
      </c>
      <c r="B198" s="51" t="s">
        <v>248</v>
      </c>
      <c r="F198" s="52">
        <f aca="true" t="shared" si="295" ref="F198:O198">F85</f>
        <v>78</v>
      </c>
      <c r="G198" s="52">
        <f t="shared" si="295"/>
        <v>80</v>
      </c>
      <c r="H198" s="52">
        <f t="shared" si="295"/>
        <v>95</v>
      </c>
      <c r="I198" s="52">
        <f t="shared" si="295"/>
        <v>93</v>
      </c>
      <c r="J198" s="52">
        <f t="shared" si="295"/>
        <v>104</v>
      </c>
      <c r="K198" s="52">
        <f t="shared" si="295"/>
        <v>119</v>
      </c>
      <c r="L198" s="52">
        <f t="shared" si="295"/>
        <v>117</v>
      </c>
      <c r="M198" s="52">
        <f t="shared" si="295"/>
        <v>134</v>
      </c>
      <c r="N198" s="52">
        <f t="shared" si="295"/>
        <v>143</v>
      </c>
      <c r="O198" s="52">
        <f t="shared" si="295"/>
        <v>161</v>
      </c>
      <c r="P198" s="52">
        <f aca="true" t="shared" si="296" ref="P198:Y198">Q85</f>
        <v>163</v>
      </c>
      <c r="Q198" s="52">
        <f t="shared" si="296"/>
        <v>185</v>
      </c>
      <c r="R198" s="52">
        <f t="shared" si="296"/>
        <v>198</v>
      </c>
      <c r="S198" s="52">
        <f t="shared" si="296"/>
        <v>213</v>
      </c>
      <c r="T198" s="52">
        <f t="shared" si="296"/>
        <v>218</v>
      </c>
      <c r="U198" s="52">
        <f t="shared" si="296"/>
        <v>227</v>
      </c>
      <c r="V198" s="52">
        <f t="shared" si="296"/>
        <v>228</v>
      </c>
      <c r="W198" s="52">
        <f t="shared" si="296"/>
        <v>233</v>
      </c>
      <c r="X198" s="52">
        <f t="shared" si="296"/>
        <v>264</v>
      </c>
      <c r="Y198" s="52">
        <f t="shared" si="296"/>
        <v>288</v>
      </c>
      <c r="Z198" s="52">
        <f t="shared" si="240"/>
        <v>656</v>
      </c>
      <c r="AA198" s="52">
        <f t="shared" si="241"/>
        <v>726</v>
      </c>
      <c r="AB198" s="52">
        <f t="shared" si="242"/>
        <v>775</v>
      </c>
      <c r="AC198" s="52">
        <f t="shared" si="243"/>
        <v>779</v>
      </c>
      <c r="AD198" s="52">
        <f t="shared" si="244"/>
        <v>708</v>
      </c>
      <c r="AE198" s="86">
        <f t="shared" si="245"/>
        <v>843</v>
      </c>
      <c r="AF198" s="52">
        <f t="shared" si="246"/>
        <v>1014</v>
      </c>
      <c r="AG198" s="52">
        <f t="shared" si="247"/>
        <v>1111</v>
      </c>
      <c r="AH198" s="52">
        <f t="shared" si="248"/>
        <v>1293</v>
      </c>
      <c r="AI198" s="52">
        <f t="shared" si="249"/>
        <v>1258</v>
      </c>
      <c r="AJ198" s="52">
        <f t="shared" si="250"/>
        <v>3408</v>
      </c>
      <c r="AK198" s="52">
        <f t="shared" si="251"/>
        <v>3650</v>
      </c>
      <c r="AL198" s="52">
        <f t="shared" si="252"/>
        <v>4217</v>
      </c>
      <c r="AM198" s="89">
        <f t="shared" si="253"/>
        <v>4593</v>
      </c>
      <c r="AN198" s="89">
        <f t="shared" si="254"/>
        <v>5153</v>
      </c>
      <c r="AO198" s="89">
        <f t="shared" si="255"/>
        <v>5828</v>
      </c>
      <c r="AP198" s="89">
        <f t="shared" si="256"/>
        <v>6692</v>
      </c>
      <c r="AQ198" s="89">
        <f t="shared" si="257"/>
        <v>7399</v>
      </c>
      <c r="AR198" s="89">
        <f t="shared" si="258"/>
        <v>8623</v>
      </c>
      <c r="AS198" s="89">
        <f t="shared" si="259"/>
        <v>10269</v>
      </c>
      <c r="AT198" s="89">
        <f t="shared" si="260"/>
        <v>11169</v>
      </c>
      <c r="AU198" s="89">
        <f t="shared" si="261"/>
        <v>13107</v>
      </c>
      <c r="AV198" s="89">
        <f t="shared" si="262"/>
        <v>13861</v>
      </c>
      <c r="AW198" s="52">
        <f t="shared" si="263"/>
        <v>16610</v>
      </c>
      <c r="AX198" s="52">
        <f t="shared" si="264"/>
        <v>18182</v>
      </c>
      <c r="AY198" s="52">
        <f t="shared" si="265"/>
        <v>20634</v>
      </c>
      <c r="AZ198" s="52">
        <f t="shared" si="266"/>
        <v>23080</v>
      </c>
      <c r="BA198" s="58"/>
      <c r="BB198" s="58"/>
      <c r="BC198" s="58"/>
      <c r="BD198" s="58"/>
    </row>
    <row r="199" spans="1:56" s="52" customFormat="1" ht="12.75">
      <c r="A199" s="52" t="str">
        <f t="shared" si="237"/>
        <v>不動産・住宅所有・事業ｻｰﾋﾞｽ</v>
      </c>
      <c r="B199" s="51" t="s">
        <v>250</v>
      </c>
      <c r="F199" s="52">
        <f aca="true" t="shared" si="297" ref="F199:O199">F86</f>
        <v>480</v>
      </c>
      <c r="G199" s="52">
        <f t="shared" si="297"/>
        <v>491</v>
      </c>
      <c r="H199" s="52">
        <f t="shared" si="297"/>
        <v>502</v>
      </c>
      <c r="I199" s="52">
        <f t="shared" si="297"/>
        <v>514</v>
      </c>
      <c r="J199" s="52">
        <f t="shared" si="297"/>
        <v>527</v>
      </c>
      <c r="K199" s="52">
        <f t="shared" si="297"/>
        <v>538</v>
      </c>
      <c r="L199" s="52">
        <f t="shared" si="297"/>
        <v>551</v>
      </c>
      <c r="M199" s="52">
        <f t="shared" si="297"/>
        <v>564</v>
      </c>
      <c r="N199" s="52">
        <f t="shared" si="297"/>
        <v>578</v>
      </c>
      <c r="O199" s="52">
        <f t="shared" si="297"/>
        <v>592</v>
      </c>
      <c r="P199" s="52">
        <f aca="true" t="shared" si="298" ref="P199:Y199">Q86</f>
        <v>606</v>
      </c>
      <c r="Q199" s="52">
        <f t="shared" si="298"/>
        <v>618</v>
      </c>
      <c r="R199" s="52">
        <f t="shared" si="298"/>
        <v>632</v>
      </c>
      <c r="S199" s="52">
        <f t="shared" si="298"/>
        <v>645</v>
      </c>
      <c r="T199" s="52">
        <f t="shared" si="298"/>
        <v>659</v>
      </c>
      <c r="U199" s="52">
        <f t="shared" si="298"/>
        <v>668</v>
      </c>
      <c r="V199" s="52">
        <f t="shared" si="298"/>
        <v>695</v>
      </c>
      <c r="W199" s="52">
        <f t="shared" si="298"/>
        <v>704</v>
      </c>
      <c r="X199" s="52">
        <f t="shared" si="298"/>
        <v>713</v>
      </c>
      <c r="Y199" s="52">
        <f t="shared" si="298"/>
        <v>719</v>
      </c>
      <c r="Z199" s="52">
        <f t="shared" si="240"/>
        <v>1458</v>
      </c>
      <c r="AA199" s="52">
        <f t="shared" si="241"/>
        <v>1501</v>
      </c>
      <c r="AB199" s="52">
        <f t="shared" si="242"/>
        <v>1554</v>
      </c>
      <c r="AC199" s="52">
        <f t="shared" si="243"/>
        <v>1609</v>
      </c>
      <c r="AD199" s="52">
        <f t="shared" si="244"/>
        <v>1670</v>
      </c>
      <c r="AE199" s="86">
        <f t="shared" si="245"/>
        <v>1731</v>
      </c>
      <c r="AF199" s="52">
        <f t="shared" si="246"/>
        <v>1794</v>
      </c>
      <c r="AG199" s="52">
        <f t="shared" si="247"/>
        <v>1864</v>
      </c>
      <c r="AH199" s="52">
        <f t="shared" si="248"/>
        <v>1931</v>
      </c>
      <c r="AI199" s="52">
        <f t="shared" si="249"/>
        <v>2007</v>
      </c>
      <c r="AJ199" s="52">
        <f t="shared" si="250"/>
        <v>7383</v>
      </c>
      <c r="AK199" s="52">
        <f t="shared" si="251"/>
        <v>7634</v>
      </c>
      <c r="AL199" s="52">
        <f t="shared" si="252"/>
        <v>7897</v>
      </c>
      <c r="AM199" s="89">
        <f t="shared" si="253"/>
        <v>8266</v>
      </c>
      <c r="AN199" s="89">
        <f t="shared" si="254"/>
        <v>8561</v>
      </c>
      <c r="AO199" s="89">
        <f t="shared" si="255"/>
        <v>8880</v>
      </c>
      <c r="AP199" s="89">
        <f t="shared" si="256"/>
        <v>9224</v>
      </c>
      <c r="AQ199" s="89">
        <f t="shared" si="257"/>
        <v>9472</v>
      </c>
      <c r="AR199" s="89">
        <f t="shared" si="258"/>
        <v>9793</v>
      </c>
      <c r="AS199" s="89">
        <f t="shared" si="259"/>
        <v>10134</v>
      </c>
      <c r="AT199" s="89">
        <f t="shared" si="260"/>
        <v>10531</v>
      </c>
      <c r="AU199" s="89">
        <f t="shared" si="261"/>
        <v>10865</v>
      </c>
      <c r="AV199" s="89">
        <f t="shared" si="262"/>
        <v>11223</v>
      </c>
      <c r="AW199" s="52">
        <f t="shared" si="263"/>
        <v>11600</v>
      </c>
      <c r="AX199" s="52">
        <f t="shared" si="264"/>
        <v>12050</v>
      </c>
      <c r="AY199" s="52">
        <f t="shared" si="265"/>
        <v>12518</v>
      </c>
      <c r="AZ199" s="52">
        <f t="shared" si="266"/>
        <v>12965</v>
      </c>
      <c r="BA199" s="58"/>
      <c r="BB199" s="58"/>
      <c r="BC199" s="58"/>
      <c r="BD199" s="58"/>
    </row>
    <row r="200" spans="1:56" s="52" customFormat="1" ht="12.75">
      <c r="A200" s="52" t="str">
        <f t="shared" si="237"/>
        <v>一般行政・国防</v>
      </c>
      <c r="B200" s="51" t="s">
        <v>252</v>
      </c>
      <c r="F200" s="52">
        <f aca="true" t="shared" si="299" ref="F200:O200">F87</f>
        <v>332</v>
      </c>
      <c r="G200" s="52">
        <f t="shared" si="299"/>
        <v>339</v>
      </c>
      <c r="H200" s="52">
        <f t="shared" si="299"/>
        <v>342</v>
      </c>
      <c r="I200" s="52">
        <f t="shared" si="299"/>
        <v>356</v>
      </c>
      <c r="J200" s="52">
        <f t="shared" si="299"/>
        <v>374</v>
      </c>
      <c r="K200" s="52">
        <f t="shared" si="299"/>
        <v>386</v>
      </c>
      <c r="L200" s="52">
        <f t="shared" si="299"/>
        <v>412</v>
      </c>
      <c r="M200" s="52">
        <f t="shared" si="299"/>
        <v>447</v>
      </c>
      <c r="N200" s="52">
        <f t="shared" si="299"/>
        <v>477</v>
      </c>
      <c r="O200" s="52">
        <f t="shared" si="299"/>
        <v>506</v>
      </c>
      <c r="P200" s="52">
        <f aca="true" t="shared" si="300" ref="P200:Y200">Q87</f>
        <v>538</v>
      </c>
      <c r="Q200" s="52">
        <f t="shared" si="300"/>
        <v>572</v>
      </c>
      <c r="R200" s="52">
        <f t="shared" si="300"/>
        <v>647</v>
      </c>
      <c r="S200" s="52">
        <f t="shared" si="300"/>
        <v>721</v>
      </c>
      <c r="T200" s="52">
        <f t="shared" si="300"/>
        <v>799</v>
      </c>
      <c r="U200" s="52">
        <f t="shared" si="300"/>
        <v>823</v>
      </c>
      <c r="V200" s="52">
        <f t="shared" si="300"/>
        <v>874</v>
      </c>
      <c r="W200" s="52">
        <f t="shared" si="300"/>
        <v>910</v>
      </c>
      <c r="X200" s="52">
        <f t="shared" si="300"/>
        <v>969</v>
      </c>
      <c r="Y200" s="52">
        <f t="shared" si="300"/>
        <v>1055</v>
      </c>
      <c r="Z200" s="52">
        <f t="shared" si="240"/>
        <v>1635</v>
      </c>
      <c r="AA200" s="52">
        <f t="shared" si="241"/>
        <v>1785</v>
      </c>
      <c r="AB200" s="52">
        <f t="shared" si="242"/>
        <v>1863</v>
      </c>
      <c r="AC200" s="52">
        <f t="shared" si="243"/>
        <v>1980</v>
      </c>
      <c r="AD200" s="52">
        <f t="shared" si="244"/>
        <v>2086</v>
      </c>
      <c r="AE200" s="86">
        <f t="shared" si="245"/>
        <v>2238</v>
      </c>
      <c r="AF200" s="52">
        <f t="shared" si="246"/>
        <v>2370</v>
      </c>
      <c r="AG200" s="52">
        <f t="shared" si="247"/>
        <v>2535</v>
      </c>
      <c r="AH200" s="52">
        <f t="shared" si="248"/>
        <v>2819</v>
      </c>
      <c r="AI200" s="52">
        <f t="shared" si="249"/>
        <v>3143</v>
      </c>
      <c r="AJ200" s="52">
        <f t="shared" si="250"/>
        <v>5794</v>
      </c>
      <c r="AK200" s="52">
        <f t="shared" si="251"/>
        <v>5926</v>
      </c>
      <c r="AL200" s="52">
        <f t="shared" si="252"/>
        <v>6548</v>
      </c>
      <c r="AM200" s="89">
        <f t="shared" si="253"/>
        <v>6775</v>
      </c>
      <c r="AN200" s="89">
        <f t="shared" si="254"/>
        <v>7446</v>
      </c>
      <c r="AO200" s="89">
        <f t="shared" si="255"/>
        <v>8016</v>
      </c>
      <c r="AP200" s="89">
        <f t="shared" si="256"/>
        <v>8807</v>
      </c>
      <c r="AQ200" s="89">
        <f t="shared" si="257"/>
        <v>9704</v>
      </c>
      <c r="AR200" s="89">
        <f t="shared" si="258"/>
        <v>10342</v>
      </c>
      <c r="AS200" s="89">
        <f t="shared" si="259"/>
        <v>11214</v>
      </c>
      <c r="AT200" s="89">
        <f t="shared" si="260"/>
        <v>11328</v>
      </c>
      <c r="AU200" s="89">
        <f t="shared" si="261"/>
        <v>11570</v>
      </c>
      <c r="AV200" s="89">
        <f t="shared" si="262"/>
        <v>12170</v>
      </c>
      <c r="AW200" s="52">
        <f t="shared" si="263"/>
        <v>12483</v>
      </c>
      <c r="AX200" s="52">
        <f t="shared" si="264"/>
        <v>12668</v>
      </c>
      <c r="AY200" s="52">
        <f t="shared" si="265"/>
        <v>13422</v>
      </c>
      <c r="AZ200" s="52">
        <f t="shared" si="266"/>
        <v>14312</v>
      </c>
      <c r="BA200" s="58"/>
      <c r="BB200" s="58"/>
      <c r="BC200" s="58"/>
      <c r="BD200" s="58"/>
    </row>
    <row r="201" spans="1:56" s="52" customFormat="1" ht="12.75">
      <c r="A201" s="52" t="str">
        <f t="shared" si="237"/>
        <v>その他ｻｰﾋﾞｽ</v>
      </c>
      <c r="B201" s="51" t="s">
        <v>254</v>
      </c>
      <c r="F201" s="52">
        <f aca="true" t="shared" si="301" ref="F201:O201">F88</f>
        <v>640</v>
      </c>
      <c r="G201" s="52">
        <f t="shared" si="301"/>
        <v>660</v>
      </c>
      <c r="H201" s="52">
        <f t="shared" si="301"/>
        <v>677</v>
      </c>
      <c r="I201" s="52">
        <f t="shared" si="301"/>
        <v>697</v>
      </c>
      <c r="J201" s="52">
        <f t="shared" si="301"/>
        <v>718</v>
      </c>
      <c r="K201" s="52">
        <f t="shared" si="301"/>
        <v>740</v>
      </c>
      <c r="L201" s="52">
        <f t="shared" si="301"/>
        <v>762</v>
      </c>
      <c r="M201" s="52">
        <f t="shared" si="301"/>
        <v>786</v>
      </c>
      <c r="N201" s="52">
        <f t="shared" si="301"/>
        <v>814</v>
      </c>
      <c r="O201" s="52">
        <f t="shared" si="301"/>
        <v>842</v>
      </c>
      <c r="P201" s="52">
        <f aca="true" t="shared" si="302" ref="P201:Y201">Q88</f>
        <v>876</v>
      </c>
      <c r="Q201" s="52">
        <f t="shared" si="302"/>
        <v>910</v>
      </c>
      <c r="R201" s="52">
        <f t="shared" si="302"/>
        <v>951</v>
      </c>
      <c r="S201" s="52">
        <f t="shared" si="302"/>
        <v>988</v>
      </c>
      <c r="T201" s="52">
        <f t="shared" si="302"/>
        <v>1032</v>
      </c>
      <c r="U201" s="52">
        <f t="shared" si="302"/>
        <v>1074</v>
      </c>
      <c r="V201" s="52">
        <f t="shared" si="302"/>
        <v>1115</v>
      </c>
      <c r="W201" s="52">
        <f t="shared" si="302"/>
        <v>1151</v>
      </c>
      <c r="X201" s="52">
        <f t="shared" si="302"/>
        <v>1186</v>
      </c>
      <c r="Y201" s="52">
        <f t="shared" si="302"/>
        <v>1224</v>
      </c>
      <c r="Z201" s="52">
        <f t="shared" si="240"/>
        <v>1679</v>
      </c>
      <c r="AA201" s="52">
        <f t="shared" si="241"/>
        <v>1724</v>
      </c>
      <c r="AB201" s="52">
        <f t="shared" si="242"/>
        <v>1772</v>
      </c>
      <c r="AC201" s="52">
        <f t="shared" si="243"/>
        <v>1782</v>
      </c>
      <c r="AD201" s="52">
        <f t="shared" si="244"/>
        <v>1860</v>
      </c>
      <c r="AE201" s="86">
        <f t="shared" si="245"/>
        <v>1901</v>
      </c>
      <c r="AF201" s="52">
        <f t="shared" si="246"/>
        <v>1934</v>
      </c>
      <c r="AG201" s="52">
        <f t="shared" si="247"/>
        <v>1968</v>
      </c>
      <c r="AH201" s="52">
        <f t="shared" si="248"/>
        <v>2018</v>
      </c>
      <c r="AI201" s="52">
        <f t="shared" si="249"/>
        <v>2196</v>
      </c>
      <c r="AJ201" s="52">
        <f t="shared" si="250"/>
        <v>7041</v>
      </c>
      <c r="AK201" s="52">
        <f t="shared" si="251"/>
        <v>7356</v>
      </c>
      <c r="AL201" s="52">
        <f t="shared" si="252"/>
        <v>7766</v>
      </c>
      <c r="AM201" s="89">
        <f t="shared" si="253"/>
        <v>8050</v>
      </c>
      <c r="AN201" s="89">
        <f t="shared" si="254"/>
        <v>8407</v>
      </c>
      <c r="AO201" s="89">
        <f t="shared" si="255"/>
        <v>8799</v>
      </c>
      <c r="AP201" s="89">
        <f t="shared" si="256"/>
        <v>9550</v>
      </c>
      <c r="AQ201" s="89">
        <f t="shared" si="257"/>
        <v>9873</v>
      </c>
      <c r="AR201" s="89">
        <f t="shared" si="258"/>
        <v>10434</v>
      </c>
      <c r="AS201" s="89">
        <f t="shared" si="259"/>
        <v>11281</v>
      </c>
      <c r="AT201" s="89">
        <f t="shared" si="260"/>
        <v>12128</v>
      </c>
      <c r="AU201" s="89">
        <f t="shared" si="261"/>
        <v>12844</v>
      </c>
      <c r="AV201" s="89">
        <f t="shared" si="262"/>
        <v>13454</v>
      </c>
      <c r="AW201" s="52">
        <f t="shared" si="263"/>
        <v>14149</v>
      </c>
      <c r="AX201" s="52">
        <f t="shared" si="264"/>
        <v>14842</v>
      </c>
      <c r="AY201" s="52">
        <f t="shared" si="265"/>
        <v>15732</v>
      </c>
      <c r="AZ201" s="52">
        <f t="shared" si="266"/>
        <v>16707</v>
      </c>
      <c r="BA201" s="58"/>
      <c r="BB201" s="58"/>
      <c r="BC201" s="58"/>
      <c r="BD201" s="58"/>
    </row>
    <row r="202" spans="1:56" s="52" customFormat="1" ht="12.75">
      <c r="A202" s="52" t="str">
        <f t="shared" si="237"/>
        <v>粗国内生産</v>
      </c>
      <c r="B202" s="51" t="s">
        <v>256</v>
      </c>
      <c r="D202" s="52">
        <f>C89</f>
        <v>86.5</v>
      </c>
      <c r="E202" s="52">
        <f>D89</f>
        <v>88.2</v>
      </c>
      <c r="F202" s="52">
        <f aca="true" t="shared" si="303" ref="F202:O202">F89</f>
        <v>9591</v>
      </c>
      <c r="G202" s="52">
        <f t="shared" si="303"/>
        <v>9784</v>
      </c>
      <c r="H202" s="52">
        <f t="shared" si="303"/>
        <v>10108</v>
      </c>
      <c r="I202" s="52">
        <f t="shared" si="303"/>
        <v>10730</v>
      </c>
      <c r="J202" s="52">
        <f t="shared" si="303"/>
        <v>11053</v>
      </c>
      <c r="K202" s="52">
        <f t="shared" si="303"/>
        <v>11433</v>
      </c>
      <c r="L202" s="52">
        <f t="shared" si="303"/>
        <v>12066</v>
      </c>
      <c r="M202" s="52">
        <f t="shared" si="303"/>
        <v>11908</v>
      </c>
      <c r="N202" s="52">
        <f t="shared" si="303"/>
        <v>12881</v>
      </c>
      <c r="O202" s="52">
        <f t="shared" si="303"/>
        <v>13160</v>
      </c>
      <c r="P202" s="52">
        <f aca="true" t="shared" si="304" ref="P202:Y202">Q89</f>
        <v>14071</v>
      </c>
      <c r="Q202" s="52">
        <f t="shared" si="304"/>
        <v>14609</v>
      </c>
      <c r="R202" s="52">
        <f t="shared" si="304"/>
        <v>14990</v>
      </c>
      <c r="S202" s="52">
        <f t="shared" si="304"/>
        <v>15797</v>
      </c>
      <c r="T202" s="52">
        <f t="shared" si="304"/>
        <v>17013</v>
      </c>
      <c r="U202" s="52">
        <f t="shared" si="304"/>
        <v>16265</v>
      </c>
      <c r="V202" s="52">
        <f t="shared" si="304"/>
        <v>16472</v>
      </c>
      <c r="W202" s="52">
        <f t="shared" si="304"/>
        <v>17821</v>
      </c>
      <c r="X202" s="52">
        <f t="shared" si="304"/>
        <v>18357</v>
      </c>
      <c r="Y202" s="52">
        <f t="shared" si="304"/>
        <v>19536</v>
      </c>
      <c r="Z202" s="52">
        <f t="shared" si="240"/>
        <v>36736</v>
      </c>
      <c r="AA202" s="52">
        <f t="shared" si="241"/>
        <v>37312</v>
      </c>
      <c r="AB202" s="52">
        <f t="shared" si="242"/>
        <v>36940</v>
      </c>
      <c r="AC202" s="52">
        <f t="shared" si="243"/>
        <v>38767</v>
      </c>
      <c r="AD202" s="52">
        <f t="shared" si="244"/>
        <v>39080</v>
      </c>
      <c r="AE202" s="86">
        <f t="shared" si="245"/>
        <v>42890</v>
      </c>
      <c r="AF202" s="52">
        <f t="shared" si="246"/>
        <v>43160</v>
      </c>
      <c r="AG202" s="52">
        <f t="shared" si="247"/>
        <v>46920</v>
      </c>
      <c r="AH202" s="52">
        <f t="shared" si="248"/>
        <v>49619</v>
      </c>
      <c r="AI202" s="52">
        <f t="shared" si="249"/>
        <v>47191</v>
      </c>
      <c r="AJ202" s="52">
        <f t="shared" si="250"/>
        <v>122427</v>
      </c>
      <c r="AK202" s="52">
        <f t="shared" si="251"/>
        <v>129889</v>
      </c>
      <c r="AL202" s="52">
        <f t="shared" si="252"/>
        <v>133915</v>
      </c>
      <c r="AM202" s="89">
        <f t="shared" si="253"/>
        <v>144865</v>
      </c>
      <c r="AN202" s="89">
        <f t="shared" si="254"/>
        <v>150469</v>
      </c>
      <c r="AO202" s="89">
        <f t="shared" si="255"/>
        <v>156566</v>
      </c>
      <c r="AP202" s="89">
        <f t="shared" si="256"/>
        <v>163271</v>
      </c>
      <c r="AQ202" s="89">
        <f t="shared" si="257"/>
        <v>170322</v>
      </c>
      <c r="AR202" s="89">
        <f t="shared" si="258"/>
        <v>188461</v>
      </c>
      <c r="AS202" s="89">
        <f t="shared" si="259"/>
        <v>201453</v>
      </c>
      <c r="AT202" s="89">
        <f t="shared" si="260"/>
        <v>212253</v>
      </c>
      <c r="AU202" s="89">
        <f t="shared" si="261"/>
        <v>213983</v>
      </c>
      <c r="AV202" s="89">
        <f t="shared" si="262"/>
        <v>225240</v>
      </c>
      <c r="AW202" s="52">
        <f t="shared" si="263"/>
        <v>239145</v>
      </c>
      <c r="AX202" s="52">
        <f t="shared" si="264"/>
        <v>257700</v>
      </c>
      <c r="AY202" s="52">
        <f t="shared" si="265"/>
        <v>276132</v>
      </c>
      <c r="AZ202" s="52">
        <f t="shared" si="266"/>
        <v>296845</v>
      </c>
      <c r="BA202" s="58"/>
      <c r="BB202" s="58"/>
      <c r="BC202" s="58"/>
      <c r="BD202" s="58"/>
    </row>
    <row r="203" s="52" customFormat="1" ht="12.75">
      <c r="B203" s="51"/>
    </row>
    <row r="204" spans="1:56" s="52" customFormat="1" ht="12.75">
      <c r="A204" s="52" t="str">
        <f aca="true" t="shared" si="305" ref="A204:A223">A91</f>
        <v>（３）産業別GDP数量指数</v>
      </c>
      <c r="B204" s="51"/>
      <c r="D204" s="52" t="str">
        <f>C91</f>
        <v>1948-49</v>
      </c>
      <c r="E204" s="52" t="str">
        <f>D91</f>
        <v>1949-50</v>
      </c>
      <c r="F204" s="52" t="str">
        <f aca="true" t="shared" si="306" ref="F204:O204">F91</f>
        <v>1950-51</v>
      </c>
      <c r="G204" s="52" t="str">
        <f t="shared" si="306"/>
        <v>1951-52</v>
      </c>
      <c r="H204" s="52" t="str">
        <f t="shared" si="306"/>
        <v>1952-53</v>
      </c>
      <c r="I204" s="52" t="str">
        <f t="shared" si="306"/>
        <v>1953-54</v>
      </c>
      <c r="J204" s="52" t="str">
        <f t="shared" si="306"/>
        <v>1954-55</v>
      </c>
      <c r="K204" s="52" t="str">
        <f t="shared" si="306"/>
        <v>1955-56</v>
      </c>
      <c r="L204" s="52" t="str">
        <f t="shared" si="306"/>
        <v>1956-57</v>
      </c>
      <c r="M204" s="52" t="str">
        <f t="shared" si="306"/>
        <v>1957-58</v>
      </c>
      <c r="N204" s="52" t="str">
        <f t="shared" si="306"/>
        <v>1958-59</v>
      </c>
      <c r="O204" s="52" t="str">
        <f t="shared" si="306"/>
        <v>1959-60</v>
      </c>
      <c r="P204" s="52" t="str">
        <f aca="true" t="shared" si="307" ref="P204:Y204">Q91</f>
        <v>1960-61</v>
      </c>
      <c r="Q204" s="52" t="str">
        <f t="shared" si="307"/>
        <v>1961-62</v>
      </c>
      <c r="R204" s="52" t="str">
        <f t="shared" si="307"/>
        <v>1962-63</v>
      </c>
      <c r="S204" s="52" t="str">
        <f t="shared" si="307"/>
        <v>1963-64</v>
      </c>
      <c r="T204" s="52" t="str">
        <f t="shared" si="307"/>
        <v>1964-65</v>
      </c>
      <c r="U204" s="52" t="str">
        <f t="shared" si="307"/>
        <v>1965-66</v>
      </c>
      <c r="V204" s="52" t="str">
        <f t="shared" si="307"/>
        <v>1966-67</v>
      </c>
      <c r="W204" s="52" t="str">
        <f t="shared" si="307"/>
        <v>1967-68</v>
      </c>
      <c r="X204" s="52" t="str">
        <f t="shared" si="307"/>
        <v>1968-69</v>
      </c>
      <c r="Y204" s="52" t="str">
        <f t="shared" si="307"/>
        <v>1969-70</v>
      </c>
      <c r="Z204" s="52" t="str">
        <f aca="true" t="shared" si="308" ref="Z204:Z223">AB91</f>
        <v>1970-71</v>
      </c>
      <c r="AA204" s="52" t="str">
        <f aca="true" t="shared" si="309" ref="AA204:AA223">AC91</f>
        <v>1971-72</v>
      </c>
      <c r="AB204" s="52" t="str">
        <f aca="true" t="shared" si="310" ref="AB204:AB223">AD91</f>
        <v>1972-73</v>
      </c>
      <c r="AC204" s="52" t="str">
        <f aca="true" t="shared" si="311" ref="AC204:AC223">AE91</f>
        <v>1973-74</v>
      </c>
      <c r="AD204" s="52" t="str">
        <f aca="true" t="shared" si="312" ref="AD204:AD223">AF91</f>
        <v>1974-75</v>
      </c>
      <c r="AE204" s="86" t="str">
        <f aca="true" t="shared" si="313" ref="AE204:AE223">AG91</f>
        <v>1975-76</v>
      </c>
      <c r="AF204" s="52" t="str">
        <f aca="true" t="shared" si="314" ref="AF204:AF223">AH91</f>
        <v>1976-77</v>
      </c>
      <c r="AG204" s="52" t="str">
        <f aca="true" t="shared" si="315" ref="AG204:AG223">AI91</f>
        <v>1977-78</v>
      </c>
      <c r="AH204" s="52" t="str">
        <f aca="true" t="shared" si="316" ref="AH204:AH223">AJ91</f>
        <v>1978-79</v>
      </c>
      <c r="AI204" s="52" t="str">
        <f aca="true" t="shared" si="317" ref="AI204:AI223">AK91</f>
        <v>1979-80</v>
      </c>
      <c r="AJ204" s="52" t="str">
        <f aca="true" t="shared" si="318" ref="AJ204:AJ223">AM91</f>
        <v>1980-81</v>
      </c>
      <c r="AK204" s="52" t="str">
        <f aca="true" t="shared" si="319" ref="AK204:AK223">AN91</f>
        <v>1981-82</v>
      </c>
      <c r="AL204" s="52" t="str">
        <f aca="true" t="shared" si="320" ref="AL204:AL223">AO91</f>
        <v>1982-83</v>
      </c>
      <c r="AM204" s="52" t="str">
        <f aca="true" t="shared" si="321" ref="AM204:AM223">AP91</f>
        <v>1983-84</v>
      </c>
      <c r="AN204" s="52" t="str">
        <f aca="true" t="shared" si="322" ref="AN204:AN223">AQ91</f>
        <v>1984-85</v>
      </c>
      <c r="AO204" s="52" t="str">
        <f aca="true" t="shared" si="323" ref="AO204:AO223">AR91</f>
        <v>1985-86</v>
      </c>
      <c r="AP204" s="52" t="str">
        <f aca="true" t="shared" si="324" ref="AP204:AP223">AS91</f>
        <v>1986-87</v>
      </c>
      <c r="AQ204" s="52" t="str">
        <f aca="true" t="shared" si="325" ref="AQ204:AQ223">AT91</f>
        <v>1987-88</v>
      </c>
      <c r="AR204" s="52" t="str">
        <f aca="true" t="shared" si="326" ref="AR204:AR223">AU91</f>
        <v>1988-89</v>
      </c>
      <c r="AS204" s="52" t="str">
        <f aca="true" t="shared" si="327" ref="AS204:AS223">AV91</f>
        <v>1989-90</v>
      </c>
      <c r="AT204" s="52" t="str">
        <f aca="true" t="shared" si="328" ref="AT204:AT223">AX91</f>
        <v>1990-91</v>
      </c>
      <c r="AU204" s="52" t="str">
        <f aca="true" t="shared" si="329" ref="AU204:AU223">AY91</f>
        <v>1991-92</v>
      </c>
      <c r="AV204" s="52" t="str">
        <f aca="true" t="shared" si="330" ref="AV204:AV223">AZ91</f>
        <v>1992-93</v>
      </c>
      <c r="AW204" s="52" t="str">
        <f aca="true" t="shared" si="331" ref="AW204:AW223">BA91</f>
        <v>1993-94</v>
      </c>
      <c r="AX204" s="52" t="str">
        <f aca="true" t="shared" si="332" ref="AX204:AX223">BB91</f>
        <v>1994-95</v>
      </c>
      <c r="AY204" s="52" t="str">
        <f aca="true" t="shared" si="333" ref="AY204:AY223">BC91</f>
        <v>1995-96</v>
      </c>
      <c r="AZ204" s="52" t="str">
        <f aca="true" t="shared" si="334" ref="AZ204:AZ223">BD91</f>
        <v>1996-97</v>
      </c>
      <c r="BA204" s="58"/>
      <c r="BB204" s="58"/>
      <c r="BC204" s="58"/>
      <c r="BD204" s="58"/>
    </row>
    <row r="205" spans="1:52" s="52" customFormat="1" ht="12.75">
      <c r="A205" s="52" t="str">
        <f t="shared" si="305"/>
        <v>農業</v>
      </c>
      <c r="B205" s="51" t="s">
        <v>225</v>
      </c>
      <c r="C205" s="87"/>
      <c r="D205" s="87">
        <f>C92</f>
        <v>0.9792626728110599</v>
      </c>
      <c r="E205" s="87">
        <f>D92</f>
        <v>1.0046082949308757</v>
      </c>
      <c r="F205" s="87">
        <f aca="true" t="shared" si="335" ref="F205:O205">F92</f>
        <v>0.7468523181750851</v>
      </c>
      <c r="G205" s="87">
        <f t="shared" si="335"/>
        <v>0.7589986668641683</v>
      </c>
      <c r="H205" s="87">
        <f t="shared" si="335"/>
        <v>0.8004740038512813</v>
      </c>
      <c r="I205" s="87">
        <f t="shared" si="335"/>
        <v>0.8653532809954081</v>
      </c>
      <c r="J205" s="87">
        <f t="shared" si="335"/>
        <v>0.8674270478447638</v>
      </c>
      <c r="K205" s="87">
        <f t="shared" si="335"/>
        <v>0.8659457858095096</v>
      </c>
      <c r="L205" s="87">
        <f t="shared" si="335"/>
        <v>0.9091986372389276</v>
      </c>
      <c r="M205" s="87">
        <f t="shared" si="335"/>
        <v>0.8625388831284254</v>
      </c>
      <c r="N205" s="87">
        <f t="shared" si="335"/>
        <v>0.9589690416234632</v>
      </c>
      <c r="O205" s="87">
        <f t="shared" si="335"/>
        <v>0.9425270330321434</v>
      </c>
      <c r="P205" s="87">
        <f aca="true" t="shared" si="336" ref="P205:Y205">Q92</f>
        <v>0.8010204081632653</v>
      </c>
      <c r="Q205" s="87">
        <f t="shared" si="336"/>
        <v>0.8077835785476981</v>
      </c>
      <c r="R205" s="87">
        <f t="shared" si="336"/>
        <v>0.7877313716184148</v>
      </c>
      <c r="S205" s="87">
        <f t="shared" si="336"/>
        <v>0.8084954912197437</v>
      </c>
      <c r="T205" s="87">
        <f t="shared" si="336"/>
        <v>0.8827717133364974</v>
      </c>
      <c r="U205" s="87">
        <f t="shared" si="336"/>
        <v>0.7566445182724253</v>
      </c>
      <c r="V205" s="87">
        <f t="shared" si="336"/>
        <v>0.7492880873279545</v>
      </c>
      <c r="W205" s="87">
        <f t="shared" si="336"/>
        <v>0.8668723303274798</v>
      </c>
      <c r="X205" s="87">
        <f t="shared" si="336"/>
        <v>0.8780256288561936</v>
      </c>
      <c r="Y205" s="87">
        <f t="shared" si="336"/>
        <v>0.9348599905078311</v>
      </c>
      <c r="Z205" s="87">
        <f t="shared" si="308"/>
        <v>0.8472025853362957</v>
      </c>
      <c r="AA205" s="87">
        <f t="shared" si="309"/>
        <v>0.8412946879418299</v>
      </c>
      <c r="AB205" s="87">
        <f t="shared" si="310"/>
        <v>0.7877701474449607</v>
      </c>
      <c r="AC205" s="87">
        <f t="shared" si="311"/>
        <v>0.8508382145021208</v>
      </c>
      <c r="AD205" s="87">
        <f t="shared" si="312"/>
        <v>0.8312462128862856</v>
      </c>
      <c r="AE205" s="87">
        <f t="shared" si="313"/>
        <v>0.9451625934154716</v>
      </c>
      <c r="AF205" s="87">
        <f t="shared" si="314"/>
        <v>0.8818420521106847</v>
      </c>
      <c r="AG205" s="87">
        <f t="shared" si="315"/>
        <v>0.9922742880226217</v>
      </c>
      <c r="AH205" s="87">
        <f t="shared" si="316"/>
        <v>1.0209048677034942</v>
      </c>
      <c r="AI205" s="87">
        <f t="shared" si="317"/>
        <v>0.8875984649565745</v>
      </c>
      <c r="AJ205" s="87">
        <f t="shared" si="318"/>
        <v>0.6962666622944369</v>
      </c>
      <c r="AK205" s="87">
        <f t="shared" si="319"/>
        <v>0.7401911757472414</v>
      </c>
      <c r="AL205" s="87">
        <f t="shared" si="320"/>
        <v>0.7307635552786477</v>
      </c>
      <c r="AM205" s="87">
        <f t="shared" si="321"/>
        <v>0.8157433063894673</v>
      </c>
      <c r="AN205" s="87">
        <f t="shared" si="322"/>
        <v>0.8149071174435573</v>
      </c>
      <c r="AO205" s="87">
        <f t="shared" si="323"/>
        <v>0.8174156842812874</v>
      </c>
      <c r="AP205" s="87">
        <f t="shared" si="324"/>
        <v>0.8033152432326081</v>
      </c>
      <c r="AQ205" s="87">
        <f t="shared" si="325"/>
        <v>0.8076273548556344</v>
      </c>
      <c r="AR205" s="87">
        <f t="shared" si="326"/>
        <v>0.9499762260005574</v>
      </c>
      <c r="AS205" s="87">
        <f t="shared" si="327"/>
        <v>0.9602728271384302</v>
      </c>
      <c r="AT205" s="87">
        <f t="shared" si="328"/>
        <v>0</v>
      </c>
      <c r="AU205" s="87">
        <f t="shared" si="329"/>
        <v>0</v>
      </c>
      <c r="AV205" s="87">
        <f t="shared" si="330"/>
        <v>0</v>
      </c>
      <c r="AW205" s="87">
        <f t="shared" si="331"/>
        <v>0</v>
      </c>
      <c r="AX205" s="52">
        <f t="shared" si="332"/>
        <v>0</v>
      </c>
      <c r="AY205" s="52">
        <f t="shared" si="333"/>
        <v>0</v>
      </c>
      <c r="AZ205" s="52">
        <f t="shared" si="334"/>
        <v>0</v>
      </c>
    </row>
    <row r="206" spans="1:52" s="52" customFormat="1" ht="12.75">
      <c r="A206" s="52" t="str">
        <f t="shared" si="305"/>
        <v>林業・伐採業</v>
      </c>
      <c r="B206" s="51" t="s">
        <v>227</v>
      </c>
      <c r="C206" s="87"/>
      <c r="D206" s="87"/>
      <c r="E206" s="87"/>
      <c r="F206" s="87">
        <f aca="true" t="shared" si="337" ref="F206:O206">F93</f>
        <v>0.7954545454545454</v>
      </c>
      <c r="G206" s="87">
        <f t="shared" si="337"/>
        <v>0.7897727272727273</v>
      </c>
      <c r="H206" s="87">
        <f t="shared" si="337"/>
        <v>0.7045454545454546</v>
      </c>
      <c r="I206" s="87">
        <f t="shared" si="337"/>
        <v>0.6704545454545454</v>
      </c>
      <c r="J206" s="87">
        <f t="shared" si="337"/>
        <v>0.7329545454545454</v>
      </c>
      <c r="K206" s="87">
        <f t="shared" si="337"/>
        <v>0.8181818181818182</v>
      </c>
      <c r="L206" s="87">
        <f t="shared" si="337"/>
        <v>0.8295454545454546</v>
      </c>
      <c r="M206" s="87">
        <f t="shared" si="337"/>
        <v>0.875</v>
      </c>
      <c r="N206" s="87">
        <f t="shared" si="337"/>
        <v>0.8920454545454546</v>
      </c>
      <c r="O206" s="87">
        <f t="shared" si="337"/>
        <v>0.9829545454545454</v>
      </c>
      <c r="P206" s="87">
        <f aca="true" t="shared" si="338" ref="P206:Y206">Q93</f>
        <v>0.6446886446886447</v>
      </c>
      <c r="Q206" s="87">
        <f t="shared" si="338"/>
        <v>0.6813186813186813</v>
      </c>
      <c r="R206" s="87">
        <f t="shared" si="338"/>
        <v>0.6923076923076923</v>
      </c>
      <c r="S206" s="87">
        <f t="shared" si="338"/>
        <v>0.7582417582417582</v>
      </c>
      <c r="T206" s="87">
        <f t="shared" si="338"/>
        <v>0.7472527472527473</v>
      </c>
      <c r="U206" s="87">
        <f t="shared" si="338"/>
        <v>0.8901098901098901</v>
      </c>
      <c r="V206" s="87">
        <f t="shared" si="338"/>
        <v>0.9523809523809523</v>
      </c>
      <c r="W206" s="87">
        <f t="shared" si="338"/>
        <v>0.9377289377289377</v>
      </c>
      <c r="X206" s="87">
        <f t="shared" si="338"/>
        <v>0.9267399267399268</v>
      </c>
      <c r="Y206" s="87">
        <f t="shared" si="338"/>
        <v>0.9304029304029304</v>
      </c>
      <c r="Z206" s="87">
        <f t="shared" si="308"/>
        <v>1.2376543209876543</v>
      </c>
      <c r="AA206" s="87">
        <f t="shared" si="309"/>
        <v>1.2901234567901234</v>
      </c>
      <c r="AB206" s="87">
        <f t="shared" si="310"/>
        <v>1.2808641975308641</v>
      </c>
      <c r="AC206" s="87">
        <f t="shared" si="311"/>
        <v>1.2438271604938271</v>
      </c>
      <c r="AD206" s="87">
        <f t="shared" si="312"/>
        <v>1.2685185185185186</v>
      </c>
      <c r="AE206" s="87">
        <f t="shared" si="313"/>
        <v>1.3024691358024691</v>
      </c>
      <c r="AF206" s="87">
        <f t="shared" si="314"/>
        <v>1.2592592592592593</v>
      </c>
      <c r="AG206" s="87">
        <f t="shared" si="315"/>
        <v>1.1141975308641976</v>
      </c>
      <c r="AH206" s="87">
        <f t="shared" si="316"/>
        <v>1.1759259259259258</v>
      </c>
      <c r="AI206" s="87">
        <f t="shared" si="317"/>
        <v>1.0709876543209877</v>
      </c>
      <c r="AJ206" s="87">
        <f t="shared" si="318"/>
        <v>1.0505636070853461</v>
      </c>
      <c r="AK206" s="87">
        <f t="shared" si="319"/>
        <v>1.07085346215781</v>
      </c>
      <c r="AL206" s="87">
        <f t="shared" si="320"/>
        <v>1.0618357487922705</v>
      </c>
      <c r="AM206" s="87">
        <f t="shared" si="321"/>
        <v>1.0302737520128824</v>
      </c>
      <c r="AN206" s="87">
        <f t="shared" si="322"/>
        <v>1.0241545893719808</v>
      </c>
      <c r="AO206" s="87">
        <f t="shared" si="323"/>
        <v>1.0244766505636071</v>
      </c>
      <c r="AP206" s="87">
        <f t="shared" si="324"/>
        <v>0.9951690821256038</v>
      </c>
      <c r="AQ206" s="87">
        <f t="shared" si="325"/>
        <v>0.9616747181964573</v>
      </c>
      <c r="AR206" s="87">
        <f t="shared" si="326"/>
        <v>0.9468599033816425</v>
      </c>
      <c r="AS206" s="87">
        <f t="shared" si="327"/>
        <v>1.0289855072463767</v>
      </c>
      <c r="AT206" s="87">
        <f t="shared" si="328"/>
        <v>0</v>
      </c>
      <c r="AU206" s="87">
        <f t="shared" si="329"/>
        <v>0</v>
      </c>
      <c r="AV206" s="87">
        <f t="shared" si="330"/>
        <v>0</v>
      </c>
      <c r="AW206" s="87">
        <f t="shared" si="331"/>
        <v>0</v>
      </c>
      <c r="AX206" s="52">
        <f t="shared" si="332"/>
        <v>0</v>
      </c>
      <c r="AY206" s="52">
        <f t="shared" si="333"/>
        <v>0</v>
      </c>
      <c r="AZ206" s="52">
        <f t="shared" si="334"/>
        <v>0</v>
      </c>
    </row>
    <row r="207" spans="1:52" s="52" customFormat="1" ht="12.75">
      <c r="A207" s="52" t="str">
        <f t="shared" si="305"/>
        <v>漁業</v>
      </c>
      <c r="B207" s="51" t="s">
        <v>228</v>
      </c>
      <c r="C207" s="87"/>
      <c r="D207" s="87"/>
      <c r="E207" s="87"/>
      <c r="F207" s="87">
        <f aca="true" t="shared" si="339" ref="F207:O207">F94</f>
        <v>0.5853658536585366</v>
      </c>
      <c r="G207" s="87">
        <f t="shared" si="339"/>
        <v>0.6219512195121951</v>
      </c>
      <c r="H207" s="87">
        <f t="shared" si="339"/>
        <v>0.6585365853658537</v>
      </c>
      <c r="I207" s="87">
        <f t="shared" si="339"/>
        <v>0.6707317073170732</v>
      </c>
      <c r="J207" s="87">
        <f t="shared" si="339"/>
        <v>0.7195121951219512</v>
      </c>
      <c r="K207" s="87">
        <f t="shared" si="339"/>
        <v>0.7804878048780488</v>
      </c>
      <c r="L207" s="87">
        <f t="shared" si="339"/>
        <v>0.8658536585365854</v>
      </c>
      <c r="M207" s="87">
        <f t="shared" si="339"/>
        <v>0.8902439024390244</v>
      </c>
      <c r="N207" s="87">
        <f t="shared" si="339"/>
        <v>0.926829268292683</v>
      </c>
      <c r="O207" s="87">
        <f t="shared" si="339"/>
        <v>0.9390243902439024</v>
      </c>
      <c r="P207" s="87">
        <f aca="true" t="shared" si="340" ref="P207:Y207">Q94</f>
        <v>0.7192982456140351</v>
      </c>
      <c r="Q207" s="87">
        <f t="shared" si="340"/>
        <v>0.7368421052631579</v>
      </c>
      <c r="R207" s="87">
        <f t="shared" si="340"/>
        <v>0.7017543859649122</v>
      </c>
      <c r="S207" s="87">
        <f t="shared" si="340"/>
        <v>0.7631578947368421</v>
      </c>
      <c r="T207" s="87">
        <f t="shared" si="340"/>
        <v>0.8421052631578947</v>
      </c>
      <c r="U207" s="87">
        <f t="shared" si="340"/>
        <v>0.8421052631578947</v>
      </c>
      <c r="V207" s="87">
        <f t="shared" si="340"/>
        <v>0.8771929824561403</v>
      </c>
      <c r="W207" s="87">
        <f t="shared" si="340"/>
        <v>0.9122807017543859</v>
      </c>
      <c r="X207" s="87">
        <f t="shared" si="340"/>
        <v>0.9649122807017544</v>
      </c>
      <c r="Y207" s="87">
        <f t="shared" si="340"/>
        <v>0.9912280701754386</v>
      </c>
      <c r="Z207" s="87">
        <f t="shared" si="308"/>
        <v>0.7608695652173914</v>
      </c>
      <c r="AA207" s="87">
        <f t="shared" si="309"/>
        <v>0.8074534161490683</v>
      </c>
      <c r="AB207" s="87">
        <f t="shared" si="310"/>
        <v>0.8322981366459627</v>
      </c>
      <c r="AC207" s="87">
        <f t="shared" si="311"/>
        <v>0.8540372670807453</v>
      </c>
      <c r="AD207" s="87">
        <f t="shared" si="312"/>
        <v>0.9192546583850931</v>
      </c>
      <c r="AE207" s="87">
        <f t="shared" si="313"/>
        <v>0.9751552795031055</v>
      </c>
      <c r="AF207" s="87">
        <f t="shared" si="314"/>
        <v>0.9440993788819876</v>
      </c>
      <c r="AG207" s="87">
        <f t="shared" si="315"/>
        <v>0.9440993788819876</v>
      </c>
      <c r="AH207" s="87">
        <f t="shared" si="316"/>
        <v>0.9906832298136646</v>
      </c>
      <c r="AI207" s="87">
        <f t="shared" si="317"/>
        <v>0.9813664596273292</v>
      </c>
      <c r="AJ207" s="87">
        <f t="shared" si="318"/>
        <v>0.5915221579961464</v>
      </c>
      <c r="AK207" s="87">
        <f t="shared" si="319"/>
        <v>0.6011560693641619</v>
      </c>
      <c r="AL207" s="87">
        <f t="shared" si="320"/>
        <v>0.6011560693641619</v>
      </c>
      <c r="AM207" s="87">
        <f t="shared" si="321"/>
        <v>0.7244701348747592</v>
      </c>
      <c r="AN207" s="87">
        <f t="shared" si="322"/>
        <v>0.7803468208092486</v>
      </c>
      <c r="AO207" s="87">
        <f t="shared" si="323"/>
        <v>0.7591522157996147</v>
      </c>
      <c r="AP207" s="87">
        <f t="shared" si="324"/>
        <v>0.7681438664097624</v>
      </c>
      <c r="AQ207" s="87">
        <f t="shared" si="325"/>
        <v>0.7931920359666025</v>
      </c>
      <c r="AR207" s="87">
        <f t="shared" si="326"/>
        <v>0.8567758509955041</v>
      </c>
      <c r="AS207" s="87">
        <f t="shared" si="327"/>
        <v>0.9633911368015414</v>
      </c>
      <c r="AT207" s="87">
        <f t="shared" si="328"/>
        <v>0</v>
      </c>
      <c r="AU207" s="87">
        <f t="shared" si="329"/>
        <v>0</v>
      </c>
      <c r="AV207" s="87">
        <f t="shared" si="330"/>
        <v>0</v>
      </c>
      <c r="AW207" s="87">
        <f t="shared" si="331"/>
        <v>0</v>
      </c>
      <c r="AX207" s="52">
        <f t="shared" si="332"/>
        <v>0</v>
      </c>
      <c r="AY207" s="52">
        <f t="shared" si="333"/>
        <v>0</v>
      </c>
      <c r="AZ207" s="52">
        <f t="shared" si="334"/>
        <v>0</v>
      </c>
    </row>
    <row r="208" spans="1:52" s="52" customFormat="1" ht="12.75">
      <c r="A208" s="52" t="str">
        <f t="shared" si="305"/>
        <v>鉱業・採石業</v>
      </c>
      <c r="B208" s="51" t="s">
        <v>230</v>
      </c>
      <c r="C208" s="87"/>
      <c r="D208" s="87"/>
      <c r="E208" s="87"/>
      <c r="F208" s="87">
        <f aca="true" t="shared" si="341" ref="F208:O208">F95</f>
        <v>0.5555555555555556</v>
      </c>
      <c r="G208" s="87">
        <f t="shared" si="341"/>
        <v>0.6319444444444444</v>
      </c>
      <c r="H208" s="87">
        <f t="shared" si="341"/>
        <v>0.6527777777777778</v>
      </c>
      <c r="I208" s="87">
        <f t="shared" si="341"/>
        <v>0.6597222222222222</v>
      </c>
      <c r="J208" s="87">
        <f t="shared" si="341"/>
        <v>0.6875</v>
      </c>
      <c r="K208" s="87">
        <f t="shared" si="341"/>
        <v>0.7013888888888888</v>
      </c>
      <c r="L208" s="87">
        <f t="shared" si="341"/>
        <v>0.7430555555555556</v>
      </c>
      <c r="M208" s="87">
        <f t="shared" si="341"/>
        <v>0.7986111111111112</v>
      </c>
      <c r="N208" s="87">
        <f t="shared" si="341"/>
        <v>0.8194444444444444</v>
      </c>
      <c r="O208" s="87">
        <f t="shared" si="341"/>
        <v>0.8680555555555556</v>
      </c>
      <c r="P208" s="87">
        <f aca="true" t="shared" si="342" ref="P208:Y208">Q95</f>
        <v>0.6260869565217392</v>
      </c>
      <c r="Q208" s="87">
        <f t="shared" si="342"/>
        <v>0.6608695652173913</v>
      </c>
      <c r="R208" s="87">
        <f t="shared" si="342"/>
        <v>0.7521739130434782</v>
      </c>
      <c r="S208" s="87">
        <f t="shared" si="342"/>
        <v>0.7695652173913043</v>
      </c>
      <c r="T208" s="87">
        <f t="shared" si="342"/>
        <v>0.782608695652174</v>
      </c>
      <c r="U208" s="87">
        <f t="shared" si="342"/>
        <v>0.8869565217391304</v>
      </c>
      <c r="V208" s="87">
        <f t="shared" si="342"/>
        <v>0.9130434782608695</v>
      </c>
      <c r="W208" s="87">
        <f t="shared" si="342"/>
        <v>0.9434782608695652</v>
      </c>
      <c r="X208" s="87">
        <f t="shared" si="342"/>
        <v>0.9652173913043478</v>
      </c>
      <c r="Y208" s="87">
        <f t="shared" si="342"/>
        <v>1.008695652173913</v>
      </c>
      <c r="Z208" s="87">
        <f t="shared" si="308"/>
        <v>0.6690265486725664</v>
      </c>
      <c r="AA208" s="87">
        <f t="shared" si="309"/>
        <v>0.6814159292035398</v>
      </c>
      <c r="AB208" s="87">
        <f t="shared" si="310"/>
        <v>0.7185840707964601</v>
      </c>
      <c r="AC208" s="87">
        <f t="shared" si="311"/>
        <v>0.7292035398230089</v>
      </c>
      <c r="AD208" s="87">
        <f t="shared" si="312"/>
        <v>0.7610619469026548</v>
      </c>
      <c r="AE208" s="87">
        <f t="shared" si="313"/>
        <v>0.8495575221238938</v>
      </c>
      <c r="AF208" s="87">
        <f t="shared" si="314"/>
        <v>0.8814159292035398</v>
      </c>
      <c r="AG208" s="87">
        <f t="shared" si="315"/>
        <v>0.9061946902654867</v>
      </c>
      <c r="AH208" s="87">
        <f t="shared" si="316"/>
        <v>0.9256637168141593</v>
      </c>
      <c r="AI208" s="87">
        <f t="shared" si="317"/>
        <v>0.9327433628318584</v>
      </c>
      <c r="AJ208" s="87">
        <f t="shared" si="318"/>
        <v>0.4485381507012123</v>
      </c>
      <c r="AK208" s="87">
        <f t="shared" si="319"/>
        <v>0.5089137152365105</v>
      </c>
      <c r="AL208" s="87">
        <f t="shared" si="320"/>
        <v>0.56738768718802</v>
      </c>
      <c r="AM208" s="87">
        <f t="shared" si="321"/>
        <v>0.5826004278583313</v>
      </c>
      <c r="AN208" s="87">
        <f t="shared" si="322"/>
        <v>0.5909198954124079</v>
      </c>
      <c r="AO208" s="87">
        <f t="shared" si="323"/>
        <v>0.6234846684097932</v>
      </c>
      <c r="AP208" s="87">
        <f t="shared" si="324"/>
        <v>0.7078678393154266</v>
      </c>
      <c r="AQ208" s="87">
        <f t="shared" si="325"/>
        <v>0.7321131447587355</v>
      </c>
      <c r="AR208" s="87">
        <f t="shared" si="326"/>
        <v>0.8419301164725458</v>
      </c>
      <c r="AS208" s="87">
        <f t="shared" si="327"/>
        <v>0.9034941763727121</v>
      </c>
      <c r="AT208" s="87">
        <f t="shared" si="328"/>
        <v>0</v>
      </c>
      <c r="AU208" s="87">
        <f t="shared" si="329"/>
        <v>0</v>
      </c>
      <c r="AV208" s="87">
        <f t="shared" si="330"/>
        <v>0</v>
      </c>
      <c r="AW208" s="87">
        <f t="shared" si="331"/>
        <v>0</v>
      </c>
      <c r="AX208" s="52">
        <f t="shared" si="332"/>
        <v>0</v>
      </c>
      <c r="AY208" s="52">
        <f t="shared" si="333"/>
        <v>0</v>
      </c>
      <c r="AZ208" s="52">
        <f t="shared" si="334"/>
        <v>0</v>
      </c>
    </row>
    <row r="209" spans="1:52" ht="12.75">
      <c r="A209" s="52" t="str">
        <f t="shared" si="305"/>
        <v>製造業</v>
      </c>
      <c r="B209" s="51" t="s">
        <v>231</v>
      </c>
      <c r="C209" s="87"/>
      <c r="D209" s="87">
        <f>C96</f>
        <v>1</v>
      </c>
      <c r="E209" s="87">
        <f>D96</f>
        <v>0.9864864864864864</v>
      </c>
      <c r="F209" s="87">
        <f aca="true" t="shared" si="343" ref="F209:O209">F96</f>
        <v>0.5576730190571715</v>
      </c>
      <c r="G209" s="87">
        <f t="shared" si="343"/>
        <v>0.5737211634904714</v>
      </c>
      <c r="H209" s="87">
        <f t="shared" si="343"/>
        <v>0.5897693079237714</v>
      </c>
      <c r="I209" s="87">
        <f t="shared" si="343"/>
        <v>0.6313941825476429</v>
      </c>
      <c r="J209" s="87">
        <f t="shared" si="343"/>
        <v>0.6805416248746239</v>
      </c>
      <c r="K209" s="87">
        <f t="shared" si="343"/>
        <v>0.7362086258776329</v>
      </c>
      <c r="L209" s="87">
        <f t="shared" si="343"/>
        <v>0.7948846539618857</v>
      </c>
      <c r="M209" s="87">
        <f t="shared" si="343"/>
        <v>0.8244734202607823</v>
      </c>
      <c r="N209" s="87">
        <f t="shared" si="343"/>
        <v>0.8600802407221665</v>
      </c>
      <c r="O209" s="87">
        <f t="shared" si="343"/>
        <v>0.9192577733199598</v>
      </c>
      <c r="P209" s="87">
        <f aca="true" t="shared" si="344" ref="P209:Y209">Q96</f>
        <v>0.5857814336075206</v>
      </c>
      <c r="Q209" s="87">
        <f t="shared" si="344"/>
        <v>0.6418918918918919</v>
      </c>
      <c r="R209" s="87">
        <f t="shared" si="344"/>
        <v>0.7050528789659224</v>
      </c>
      <c r="S209" s="87">
        <f t="shared" si="344"/>
        <v>0.7629259694477086</v>
      </c>
      <c r="T209" s="87">
        <f t="shared" si="344"/>
        <v>0.8231492361927144</v>
      </c>
      <c r="U209" s="87">
        <f t="shared" si="344"/>
        <v>0.8334312573443008</v>
      </c>
      <c r="V209" s="87">
        <f t="shared" si="344"/>
        <v>0.8222679200940071</v>
      </c>
      <c r="W209" s="87">
        <f t="shared" si="344"/>
        <v>0.8369565217391305</v>
      </c>
      <c r="X209" s="87">
        <f t="shared" si="344"/>
        <v>0.8727967097532315</v>
      </c>
      <c r="Y209" s="87">
        <f t="shared" si="344"/>
        <v>0.9662162162162162</v>
      </c>
      <c r="Z209" s="87">
        <f t="shared" si="308"/>
        <v>0.6771684169583819</v>
      </c>
      <c r="AA209" s="87">
        <f t="shared" si="309"/>
        <v>0.6958381952547646</v>
      </c>
      <c r="AB209" s="87">
        <f t="shared" si="310"/>
        <v>0.724750421366524</v>
      </c>
      <c r="AC209" s="87">
        <f t="shared" si="311"/>
        <v>0.759885906910411</v>
      </c>
      <c r="AD209" s="87">
        <f t="shared" si="312"/>
        <v>0.7777777777777778</v>
      </c>
      <c r="AE209" s="87">
        <f t="shared" si="313"/>
        <v>0.7945027875016206</v>
      </c>
      <c r="AF209" s="87">
        <f t="shared" si="314"/>
        <v>0.8645144561130559</v>
      </c>
      <c r="AG209" s="87">
        <f t="shared" si="315"/>
        <v>0.920523791002204</v>
      </c>
      <c r="AH209" s="87">
        <f t="shared" si="316"/>
        <v>1.0200959419162452</v>
      </c>
      <c r="AI209" s="87">
        <f t="shared" si="317"/>
        <v>1.0025930247633865</v>
      </c>
      <c r="AJ209" s="87">
        <f t="shared" si="318"/>
        <v>0.482446559525667</v>
      </c>
      <c r="AK209" s="87">
        <f t="shared" si="319"/>
        <v>0.5211867240264806</v>
      </c>
      <c r="AL209" s="87">
        <f t="shared" si="320"/>
        <v>0.555201390901188</v>
      </c>
      <c r="AM209" s="87">
        <f t="shared" si="321"/>
        <v>0.610235606178811</v>
      </c>
      <c r="AN209" s="87">
        <f t="shared" si="322"/>
        <v>0.649822793839021</v>
      </c>
      <c r="AO209" s="87">
        <f t="shared" si="323"/>
        <v>0.6758353208657468</v>
      </c>
      <c r="AP209" s="87">
        <f t="shared" si="324"/>
        <v>0.7232017475425183</v>
      </c>
      <c r="AQ209" s="87">
        <f t="shared" si="325"/>
        <v>0.7760961148385084</v>
      </c>
      <c r="AR209" s="87">
        <f t="shared" si="326"/>
        <v>0.8440139981722132</v>
      </c>
      <c r="AS209" s="87">
        <f t="shared" si="327"/>
        <v>0.942536165659898</v>
      </c>
      <c r="AT209" s="87">
        <f t="shared" si="328"/>
        <v>0</v>
      </c>
      <c r="AU209" s="87">
        <f t="shared" si="329"/>
        <v>0</v>
      </c>
      <c r="AV209" s="87">
        <f t="shared" si="330"/>
        <v>0</v>
      </c>
      <c r="AW209" s="87">
        <f t="shared" si="331"/>
        <v>0</v>
      </c>
      <c r="AX209" s="52">
        <f t="shared" si="332"/>
        <v>0</v>
      </c>
      <c r="AY209" s="52">
        <f t="shared" si="333"/>
        <v>0</v>
      </c>
      <c r="AZ209" s="52">
        <f t="shared" si="334"/>
        <v>0</v>
      </c>
    </row>
    <row r="210" spans="1:52" ht="12.75">
      <c r="A210" s="52" t="str">
        <f t="shared" si="305"/>
        <v>  登録</v>
      </c>
      <c r="B210" s="51" t="s">
        <v>233</v>
      </c>
      <c r="C210" s="87"/>
      <c r="D210" s="87"/>
      <c r="E210" s="87"/>
      <c r="F210" s="87">
        <f aca="true" t="shared" si="345" ref="F210:O210">F97</f>
        <v>0.5138772077375946</v>
      </c>
      <c r="G210" s="87">
        <f t="shared" si="345"/>
        <v>0.5273338940285954</v>
      </c>
      <c r="H210" s="87">
        <f t="shared" si="345"/>
        <v>0.5298570227081582</v>
      </c>
      <c r="I210" s="87">
        <f t="shared" si="345"/>
        <v>0.5550883095037847</v>
      </c>
      <c r="J210" s="87">
        <f t="shared" si="345"/>
        <v>0.6181665264928511</v>
      </c>
      <c r="K210" s="87">
        <f t="shared" si="345"/>
        <v>0.6921783010933558</v>
      </c>
      <c r="L210" s="87">
        <f t="shared" si="345"/>
        <v>0.7678721614802355</v>
      </c>
      <c r="M210" s="87">
        <f t="shared" si="345"/>
        <v>0.8015138772077376</v>
      </c>
      <c r="N210" s="87">
        <f t="shared" si="345"/>
        <v>0.8191757779646762</v>
      </c>
      <c r="O210" s="87">
        <f t="shared" si="345"/>
        <v>0.894869638351556</v>
      </c>
      <c r="P210" s="87">
        <f aca="true" t="shared" si="346" ref="P210:Y210">Q97</f>
        <v>0.5341419586702606</v>
      </c>
      <c r="Q210" s="87">
        <f t="shared" si="346"/>
        <v>0.5934411500449236</v>
      </c>
      <c r="R210" s="87">
        <f t="shared" si="346"/>
        <v>0.6711590296495957</v>
      </c>
      <c r="S210" s="87">
        <f t="shared" si="346"/>
        <v>0.7327044025157232</v>
      </c>
      <c r="T210" s="87">
        <f t="shared" si="346"/>
        <v>0.8009883198562444</v>
      </c>
      <c r="U210" s="87">
        <f t="shared" si="346"/>
        <v>0.8265947888589398</v>
      </c>
      <c r="V210" s="87">
        <f t="shared" si="346"/>
        <v>0.8014375561545373</v>
      </c>
      <c r="W210" s="87">
        <f t="shared" si="346"/>
        <v>0.7991913746630728</v>
      </c>
      <c r="X210" s="87">
        <f t="shared" si="346"/>
        <v>0.8369272237196765</v>
      </c>
      <c r="Y210" s="87">
        <f t="shared" si="346"/>
        <v>0.9627133872416891</v>
      </c>
      <c r="Z210" s="87">
        <f t="shared" si="308"/>
        <v>0.6820184221065279</v>
      </c>
      <c r="AA210" s="87">
        <f t="shared" si="309"/>
        <v>0.6938325991189427</v>
      </c>
      <c r="AB210" s="87">
        <f t="shared" si="310"/>
        <v>0.7222667200640769</v>
      </c>
      <c r="AC210" s="87">
        <f t="shared" si="311"/>
        <v>0.7619142971565879</v>
      </c>
      <c r="AD210" s="87">
        <f t="shared" si="312"/>
        <v>0.7667200640768923</v>
      </c>
      <c r="AE210" s="87">
        <f t="shared" si="313"/>
        <v>0.775330396475771</v>
      </c>
      <c r="AF210" s="87">
        <f t="shared" si="314"/>
        <v>0.8678414096916299</v>
      </c>
      <c r="AG210" s="87">
        <f t="shared" si="315"/>
        <v>0.921505806968362</v>
      </c>
      <c r="AH210" s="87">
        <f t="shared" si="316"/>
        <v>1.02763315979175</v>
      </c>
      <c r="AI210" s="87">
        <f t="shared" si="317"/>
        <v>1.0094112935522628</v>
      </c>
      <c r="AJ210" s="87">
        <f t="shared" si="318"/>
        <v>0.4440467151173301</v>
      </c>
      <c r="AK210" s="87">
        <f t="shared" si="319"/>
        <v>0.47828759446071517</v>
      </c>
      <c r="AL210" s="87">
        <f t="shared" si="320"/>
        <v>0.5243157247713056</v>
      </c>
      <c r="AM210" s="87">
        <f t="shared" si="321"/>
        <v>0.6012582709621433</v>
      </c>
      <c r="AN210" s="87">
        <f t="shared" si="322"/>
        <v>0.6519506815634378</v>
      </c>
      <c r="AO210" s="87">
        <f t="shared" si="323"/>
        <v>0.6672090248400043</v>
      </c>
      <c r="AP210" s="87">
        <f t="shared" si="324"/>
        <v>0.7058249267816465</v>
      </c>
      <c r="AQ210" s="87">
        <f t="shared" si="325"/>
        <v>0.7557580359402682</v>
      </c>
      <c r="AR210" s="87">
        <f t="shared" si="326"/>
        <v>0.8361716744404671</v>
      </c>
      <c r="AS210" s="87">
        <f t="shared" si="327"/>
        <v>0.952236323534729</v>
      </c>
      <c r="AT210" s="87">
        <f t="shared" si="328"/>
        <v>0</v>
      </c>
      <c r="AU210" s="87">
        <f t="shared" si="329"/>
        <v>0</v>
      </c>
      <c r="AV210" s="87">
        <f t="shared" si="330"/>
        <v>0</v>
      </c>
      <c r="AW210" s="87">
        <f t="shared" si="331"/>
        <v>0</v>
      </c>
      <c r="AX210" s="52">
        <f t="shared" si="332"/>
        <v>0</v>
      </c>
      <c r="AY210" s="52">
        <f t="shared" si="333"/>
        <v>0</v>
      </c>
      <c r="AZ210" s="52">
        <f t="shared" si="334"/>
        <v>0</v>
      </c>
    </row>
    <row r="211" spans="1:52" ht="12.75">
      <c r="A211" s="52" t="str">
        <f t="shared" si="305"/>
        <v>  非登録</v>
      </c>
      <c r="B211" s="51" t="s">
        <v>235</v>
      </c>
      <c r="C211" s="87"/>
      <c r="D211" s="87"/>
      <c r="E211" s="87"/>
      <c r="F211" s="87">
        <f aca="true" t="shared" si="347" ref="F211:O211">F98</f>
        <v>0.622360248447205</v>
      </c>
      <c r="G211" s="87">
        <f t="shared" si="347"/>
        <v>0.6422360248447205</v>
      </c>
      <c r="H211" s="87">
        <f t="shared" si="347"/>
        <v>0.6782608695652174</v>
      </c>
      <c r="I211" s="87">
        <f t="shared" si="347"/>
        <v>0.7440993788819876</v>
      </c>
      <c r="J211" s="87">
        <f t="shared" si="347"/>
        <v>0.7726708074534161</v>
      </c>
      <c r="K211" s="87">
        <f t="shared" si="347"/>
        <v>0.8012422360248447</v>
      </c>
      <c r="L211" s="87">
        <f t="shared" si="347"/>
        <v>0.8347826086956521</v>
      </c>
      <c r="M211" s="87">
        <f t="shared" si="347"/>
        <v>0.8583850931677018</v>
      </c>
      <c r="N211" s="87">
        <f t="shared" si="347"/>
        <v>0.9204968944099379</v>
      </c>
      <c r="O211" s="87">
        <f t="shared" si="347"/>
        <v>0.9552795031055901</v>
      </c>
      <c r="P211" s="87">
        <f aca="true" t="shared" si="348" ref="P211:Y211">Q98</f>
        <v>0.6833616298811545</v>
      </c>
      <c r="Q211" s="87">
        <f t="shared" si="348"/>
        <v>0.733446519524618</v>
      </c>
      <c r="R211" s="87">
        <f t="shared" si="348"/>
        <v>0.769100169779287</v>
      </c>
      <c r="S211" s="87">
        <f t="shared" si="348"/>
        <v>0.8200339558573854</v>
      </c>
      <c r="T211" s="87">
        <f t="shared" si="348"/>
        <v>0.865025466893039</v>
      </c>
      <c r="U211" s="87">
        <f t="shared" si="348"/>
        <v>0.8463497453310697</v>
      </c>
      <c r="V211" s="87">
        <f t="shared" si="348"/>
        <v>0.8616298811544991</v>
      </c>
      <c r="W211" s="87">
        <f t="shared" si="348"/>
        <v>0.9083191850594228</v>
      </c>
      <c r="X211" s="87">
        <f t="shared" si="348"/>
        <v>0.9405772495755518</v>
      </c>
      <c r="Y211" s="87">
        <f t="shared" si="348"/>
        <v>0.9728353140916808</v>
      </c>
      <c r="Z211" s="87">
        <f t="shared" si="308"/>
        <v>0.6682603898492092</v>
      </c>
      <c r="AA211" s="87">
        <f t="shared" si="309"/>
        <v>0.6995218830452372</v>
      </c>
      <c r="AB211" s="87">
        <f t="shared" si="310"/>
        <v>0.7293122471496873</v>
      </c>
      <c r="AC211" s="87">
        <f t="shared" si="311"/>
        <v>0.756160353070982</v>
      </c>
      <c r="AD211" s="87">
        <f t="shared" si="312"/>
        <v>0.7980875321809489</v>
      </c>
      <c r="AE211" s="87">
        <f t="shared" si="313"/>
        <v>0.8297168076498713</v>
      </c>
      <c r="AF211" s="87">
        <f t="shared" si="314"/>
        <v>0.858403824935638</v>
      </c>
      <c r="AG211" s="87">
        <f t="shared" si="315"/>
        <v>0.9187201176903274</v>
      </c>
      <c r="AH211" s="87">
        <f t="shared" si="316"/>
        <v>1.0062522986392055</v>
      </c>
      <c r="AI211" s="87">
        <f t="shared" si="317"/>
        <v>0.9900698786318499</v>
      </c>
      <c r="AJ211" s="87">
        <f t="shared" si="318"/>
        <v>0.5441706381494827</v>
      </c>
      <c r="AK211" s="87">
        <f t="shared" si="319"/>
        <v>0.5901429733813786</v>
      </c>
      <c r="AL211" s="87">
        <f t="shared" si="320"/>
        <v>0.6048471463442985</v>
      </c>
      <c r="AM211" s="87">
        <f t="shared" si="321"/>
        <v>0.6246658142508428</v>
      </c>
      <c r="AN211" s="87">
        <f t="shared" si="322"/>
        <v>0.6464024177612461</v>
      </c>
      <c r="AO211" s="87">
        <f t="shared" si="323"/>
        <v>0.6897012669998838</v>
      </c>
      <c r="AP211" s="87">
        <f t="shared" si="324"/>
        <v>0.7511333255840986</v>
      </c>
      <c r="AQ211" s="87">
        <f t="shared" si="325"/>
        <v>0.8087876322213181</v>
      </c>
      <c r="AR211" s="87">
        <f t="shared" si="326"/>
        <v>0.8566197837963501</v>
      </c>
      <c r="AS211" s="87">
        <f t="shared" si="327"/>
        <v>0.9269440892711844</v>
      </c>
      <c r="AT211" s="87">
        <f t="shared" si="328"/>
        <v>0</v>
      </c>
      <c r="AU211" s="87">
        <f t="shared" si="329"/>
        <v>0</v>
      </c>
      <c r="AV211" s="87">
        <f t="shared" si="330"/>
        <v>0</v>
      </c>
      <c r="AW211" s="87">
        <f t="shared" si="331"/>
        <v>0</v>
      </c>
      <c r="AX211" s="52">
        <f t="shared" si="332"/>
        <v>0</v>
      </c>
      <c r="AY211" s="52">
        <f t="shared" si="333"/>
        <v>0</v>
      </c>
      <c r="AZ211" s="52">
        <f t="shared" si="334"/>
        <v>0</v>
      </c>
    </row>
    <row r="212" spans="1:52" ht="12.75">
      <c r="A212" s="52" t="str">
        <f t="shared" si="305"/>
        <v>建設業</v>
      </c>
      <c r="B212" s="51" t="s">
        <v>236</v>
      </c>
      <c r="C212" s="87"/>
      <c r="D212" s="87"/>
      <c r="E212" s="87"/>
      <c r="F212" s="87">
        <f aca="true" t="shared" si="349" ref="F212:O212">F99</f>
        <v>0.6489859594383776</v>
      </c>
      <c r="G212" s="87">
        <f t="shared" si="349"/>
        <v>0.5787831513260531</v>
      </c>
      <c r="H212" s="87">
        <f t="shared" si="349"/>
        <v>0.5366614664586583</v>
      </c>
      <c r="I212" s="87">
        <f t="shared" si="349"/>
        <v>0.5538221528861155</v>
      </c>
      <c r="J212" s="87">
        <f t="shared" si="349"/>
        <v>0.6224648985959438</v>
      </c>
      <c r="K212" s="87">
        <f t="shared" si="349"/>
        <v>0.7394695787831513</v>
      </c>
      <c r="L212" s="87">
        <f t="shared" si="349"/>
        <v>0.8252730109204368</v>
      </c>
      <c r="M212" s="87">
        <f t="shared" si="349"/>
        <v>0.7238689547581904</v>
      </c>
      <c r="N212" s="87">
        <f t="shared" si="349"/>
        <v>0.8096723868954758</v>
      </c>
      <c r="O212" s="87">
        <f t="shared" si="349"/>
        <v>0.8642745709828393</v>
      </c>
      <c r="P212" s="87">
        <f aca="true" t="shared" si="350" ref="P212:Y212">Q99</f>
        <v>0.576957695769577</v>
      </c>
      <c r="Q212" s="87">
        <f t="shared" si="350"/>
        <v>0.5994599459945995</v>
      </c>
      <c r="R212" s="87">
        <f t="shared" si="350"/>
        <v>0.6237623762376238</v>
      </c>
      <c r="S212" s="87">
        <f t="shared" si="350"/>
        <v>0.7020702070207021</v>
      </c>
      <c r="T212" s="87">
        <f t="shared" si="350"/>
        <v>0.7596759675967597</v>
      </c>
      <c r="U212" s="87">
        <f t="shared" si="350"/>
        <v>0.8127812781278128</v>
      </c>
      <c r="V212" s="87">
        <f t="shared" si="350"/>
        <v>0.8811881188118812</v>
      </c>
      <c r="W212" s="87">
        <f t="shared" si="350"/>
        <v>0.9477947794779478</v>
      </c>
      <c r="X212" s="87">
        <f t="shared" si="350"/>
        <v>0.9675967596759676</v>
      </c>
      <c r="Y212" s="87">
        <f t="shared" si="350"/>
        <v>0.9981998199819982</v>
      </c>
      <c r="Z212" s="87">
        <f t="shared" si="308"/>
        <v>0.8003280032800328</v>
      </c>
      <c r="AA212" s="87">
        <f t="shared" si="309"/>
        <v>0.8064780647806478</v>
      </c>
      <c r="AB212" s="87">
        <f t="shared" si="310"/>
        <v>0.8236982369823698</v>
      </c>
      <c r="AC212" s="87">
        <f t="shared" si="311"/>
        <v>0.7691676916769168</v>
      </c>
      <c r="AD212" s="87">
        <f t="shared" si="312"/>
        <v>0.7449774497744978</v>
      </c>
      <c r="AE212" s="87">
        <f t="shared" si="313"/>
        <v>0.8515785157851579</v>
      </c>
      <c r="AF212" s="87">
        <f t="shared" si="314"/>
        <v>0.9302993029930299</v>
      </c>
      <c r="AG212" s="87">
        <f t="shared" si="315"/>
        <v>1.029520295202952</v>
      </c>
      <c r="AH212" s="87">
        <f t="shared" si="316"/>
        <v>1.005740057400574</v>
      </c>
      <c r="AI212" s="87">
        <f t="shared" si="317"/>
        <v>0.9528495284952849</v>
      </c>
      <c r="AJ212" s="87">
        <f t="shared" si="318"/>
        <v>0.6217837892809925</v>
      </c>
      <c r="AK212" s="87">
        <f t="shared" si="319"/>
        <v>0.6555476456829045</v>
      </c>
      <c r="AL212" s="87">
        <f t="shared" si="320"/>
        <v>0.6252415336113089</v>
      </c>
      <c r="AM212" s="87">
        <f t="shared" si="321"/>
        <v>0.6687684328282315</v>
      </c>
      <c r="AN212" s="87">
        <f t="shared" si="322"/>
        <v>0.6943964202176345</v>
      </c>
      <c r="AO212" s="87">
        <f t="shared" si="323"/>
        <v>0.7304993389606428</v>
      </c>
      <c r="AP212" s="87">
        <f t="shared" si="324"/>
        <v>0.7665005593409946</v>
      </c>
      <c r="AQ212" s="87">
        <f t="shared" si="325"/>
        <v>0.7909081663785213</v>
      </c>
      <c r="AR212" s="87">
        <f t="shared" si="326"/>
        <v>0.8521305806976508</v>
      </c>
      <c r="AS212" s="87">
        <f t="shared" si="327"/>
        <v>0.8956574799145733</v>
      </c>
      <c r="AT212" s="87">
        <f t="shared" si="328"/>
        <v>0</v>
      </c>
      <c r="AU212" s="87">
        <f t="shared" si="329"/>
        <v>0</v>
      </c>
      <c r="AV212" s="87">
        <f t="shared" si="330"/>
        <v>0</v>
      </c>
      <c r="AW212" s="87">
        <f t="shared" si="331"/>
        <v>0</v>
      </c>
      <c r="AX212" s="52">
        <f t="shared" si="332"/>
        <v>0</v>
      </c>
      <c r="AY212" s="52">
        <f t="shared" si="333"/>
        <v>0</v>
      </c>
      <c r="AZ212" s="52">
        <f t="shared" si="334"/>
        <v>0</v>
      </c>
    </row>
    <row r="213" spans="1:52" ht="12.75">
      <c r="A213" s="52" t="str">
        <f t="shared" si="305"/>
        <v>電気・ｶﾞｽ・水道</v>
      </c>
      <c r="B213" s="51" t="s">
        <v>238</v>
      </c>
      <c r="C213" s="87"/>
      <c r="D213" s="87"/>
      <c r="E213" s="87"/>
      <c r="F213" s="87">
        <f aca="true" t="shared" si="351" ref="F213:O213">F100</f>
        <v>0.3488372093023256</v>
      </c>
      <c r="G213" s="87">
        <f t="shared" si="351"/>
        <v>0.3953488372093023</v>
      </c>
      <c r="H213" s="87">
        <f t="shared" si="351"/>
        <v>0.4186046511627907</v>
      </c>
      <c r="I213" s="87">
        <f t="shared" si="351"/>
        <v>0.45348837209302323</v>
      </c>
      <c r="J213" s="87">
        <f t="shared" si="351"/>
        <v>0.4883720930232558</v>
      </c>
      <c r="K213" s="87">
        <f t="shared" si="351"/>
        <v>0.5581395348837209</v>
      </c>
      <c r="L213" s="87">
        <f t="shared" si="351"/>
        <v>0.6046511627906976</v>
      </c>
      <c r="M213" s="87">
        <f t="shared" si="351"/>
        <v>0.7093023255813954</v>
      </c>
      <c r="N213" s="87">
        <f t="shared" si="351"/>
        <v>0.8023255813953488</v>
      </c>
      <c r="O213" s="87">
        <f t="shared" si="351"/>
        <v>0.9186046511627907</v>
      </c>
      <c r="P213" s="87">
        <f aca="true" t="shared" si="352" ref="P213:Y213">Q100</f>
        <v>0.3346303501945525</v>
      </c>
      <c r="Q213" s="87">
        <f t="shared" si="352"/>
        <v>0.3852140077821012</v>
      </c>
      <c r="R213" s="87">
        <f t="shared" si="352"/>
        <v>0.4357976653696498</v>
      </c>
      <c r="S213" s="87">
        <f t="shared" si="352"/>
        <v>0.5175097276264592</v>
      </c>
      <c r="T213" s="87">
        <f t="shared" si="352"/>
        <v>0.5680933852140078</v>
      </c>
      <c r="U213" s="87">
        <f t="shared" si="352"/>
        <v>0.6264591439688716</v>
      </c>
      <c r="V213" s="87">
        <f t="shared" si="352"/>
        <v>0.6809338521400778</v>
      </c>
      <c r="W213" s="87">
        <f t="shared" si="352"/>
        <v>0.7587548638132295</v>
      </c>
      <c r="X213" s="87">
        <f t="shared" si="352"/>
        <v>0.8599221789883269</v>
      </c>
      <c r="Y213" s="87">
        <f t="shared" si="352"/>
        <v>0.9416342412451362</v>
      </c>
      <c r="Z213" s="87">
        <f t="shared" si="308"/>
        <v>0.5337579617834395</v>
      </c>
      <c r="AA213" s="87">
        <f t="shared" si="309"/>
        <v>0.5745222929936306</v>
      </c>
      <c r="AB213" s="87">
        <f t="shared" si="310"/>
        <v>0.6012738853503184</v>
      </c>
      <c r="AC213" s="87">
        <f t="shared" si="311"/>
        <v>0.6178343949044586</v>
      </c>
      <c r="AD213" s="87">
        <f t="shared" si="312"/>
        <v>0.6458598726114649</v>
      </c>
      <c r="AE213" s="87">
        <f t="shared" si="313"/>
        <v>0.7350318471337579</v>
      </c>
      <c r="AF213" s="87">
        <f t="shared" si="314"/>
        <v>0.8127388535031848</v>
      </c>
      <c r="AG213" s="87">
        <f t="shared" si="315"/>
        <v>0.8445859872611465</v>
      </c>
      <c r="AH213" s="87">
        <f t="shared" si="316"/>
        <v>0.9388535031847134</v>
      </c>
      <c r="AI213" s="87">
        <f t="shared" si="317"/>
        <v>0.9515923566878981</v>
      </c>
      <c r="AJ213" s="87">
        <f t="shared" si="318"/>
        <v>0.43151969981238275</v>
      </c>
      <c r="AK213" s="87">
        <f t="shared" si="319"/>
        <v>0.47196164269335</v>
      </c>
      <c r="AL213" s="87">
        <f t="shared" si="320"/>
        <v>0.5034396497811132</v>
      </c>
      <c r="AM213" s="87">
        <f t="shared" si="321"/>
        <v>0.5395038565770273</v>
      </c>
      <c r="AN213" s="87">
        <f t="shared" si="322"/>
        <v>0.5968313529289139</v>
      </c>
      <c r="AO213" s="87">
        <f t="shared" si="323"/>
        <v>0.6460287679799875</v>
      </c>
      <c r="AP213" s="87">
        <f t="shared" si="324"/>
        <v>0.7133625182405671</v>
      </c>
      <c r="AQ213" s="87">
        <f t="shared" si="325"/>
        <v>0.7696476964769647</v>
      </c>
      <c r="AR213" s="87">
        <f t="shared" si="326"/>
        <v>0.8505315822388994</v>
      </c>
      <c r="AS213" s="87">
        <f t="shared" si="327"/>
        <v>0.9391286220554513</v>
      </c>
      <c r="AT213" s="87">
        <f t="shared" si="328"/>
        <v>0</v>
      </c>
      <c r="AU213" s="87">
        <f t="shared" si="329"/>
        <v>0</v>
      </c>
      <c r="AV213" s="87">
        <f t="shared" si="330"/>
        <v>0</v>
      </c>
      <c r="AW213" s="87">
        <f t="shared" si="331"/>
        <v>0</v>
      </c>
      <c r="AX213" s="52">
        <f t="shared" si="332"/>
        <v>0</v>
      </c>
      <c r="AY213" s="52">
        <f t="shared" si="333"/>
        <v>0</v>
      </c>
      <c r="AZ213" s="52">
        <f t="shared" si="334"/>
        <v>0</v>
      </c>
    </row>
    <row r="214" spans="1:52" ht="12.75">
      <c r="A214" s="52" t="str">
        <f t="shared" si="305"/>
        <v>運輸業・倉庫業・通信</v>
      </c>
      <c r="B214" s="51" t="s">
        <v>240</v>
      </c>
      <c r="C214" s="87"/>
      <c r="D214" s="87"/>
      <c r="E214" s="87"/>
      <c r="F214" s="87">
        <f aca="true" t="shared" si="353" ref="F214:O214">F101</f>
        <v>0.5793304221251819</v>
      </c>
      <c r="G214" s="87">
        <f t="shared" si="353"/>
        <v>0.5953420669577875</v>
      </c>
      <c r="H214" s="87">
        <f t="shared" si="353"/>
        <v>0.6084425036390102</v>
      </c>
      <c r="I214" s="87">
        <f t="shared" si="353"/>
        <v>0.6302765647743813</v>
      </c>
      <c r="J214" s="87">
        <f t="shared" si="353"/>
        <v>0.660844250363901</v>
      </c>
      <c r="K214" s="87">
        <f t="shared" si="353"/>
        <v>0.7292576419213974</v>
      </c>
      <c r="L214" s="87">
        <f t="shared" si="353"/>
        <v>0.7583697234352256</v>
      </c>
      <c r="M214" s="87">
        <f t="shared" si="353"/>
        <v>0.7933042212518195</v>
      </c>
      <c r="N214" s="87">
        <f t="shared" si="353"/>
        <v>0.868995633187773</v>
      </c>
      <c r="O214" s="87">
        <f t="shared" si="353"/>
        <v>0.9301310043668122</v>
      </c>
      <c r="P214" s="87">
        <f aca="true" t="shared" si="354" ref="P214:Y214">Q101</f>
        <v>0.5958369470945359</v>
      </c>
      <c r="Q214" s="87">
        <f t="shared" si="354"/>
        <v>0.6348655680832611</v>
      </c>
      <c r="R214" s="87">
        <f t="shared" si="354"/>
        <v>0.6851691240242844</v>
      </c>
      <c r="S214" s="87">
        <f t="shared" si="354"/>
        <v>0.7285342584562012</v>
      </c>
      <c r="T214" s="87">
        <f t="shared" si="354"/>
        <v>0.764093668690373</v>
      </c>
      <c r="U214" s="87">
        <f t="shared" si="354"/>
        <v>0.805724197745013</v>
      </c>
      <c r="V214" s="87">
        <f t="shared" si="354"/>
        <v>0.8300086730268864</v>
      </c>
      <c r="W214" s="87">
        <f t="shared" si="354"/>
        <v>0.8794449262792715</v>
      </c>
      <c r="X214" s="87">
        <f t="shared" si="354"/>
        <v>0.9236773633998265</v>
      </c>
      <c r="Y214" s="87">
        <f t="shared" si="354"/>
        <v>0.9731136166522116</v>
      </c>
      <c r="Z214" s="87">
        <f t="shared" si="308"/>
        <v>0.5469710272168569</v>
      </c>
      <c r="AA214" s="87">
        <f t="shared" si="309"/>
        <v>0.569212759730758</v>
      </c>
      <c r="AB214" s="87">
        <f t="shared" si="310"/>
        <v>0.6078431372549019</v>
      </c>
      <c r="AC214" s="87">
        <f t="shared" si="311"/>
        <v>0.6268656716417911</v>
      </c>
      <c r="AD214" s="87">
        <f t="shared" si="312"/>
        <v>0.6804214223002634</v>
      </c>
      <c r="AE214" s="87">
        <f t="shared" si="313"/>
        <v>0.7401229148375769</v>
      </c>
      <c r="AF214" s="87">
        <f t="shared" si="314"/>
        <v>0.7889961954931226</v>
      </c>
      <c r="AG214" s="87">
        <f t="shared" si="315"/>
        <v>0.8226514486391572</v>
      </c>
      <c r="AH214" s="87">
        <f t="shared" si="316"/>
        <v>0.8917178811823236</v>
      </c>
      <c r="AI214" s="87">
        <f t="shared" si="317"/>
        <v>0.9362013462101259</v>
      </c>
      <c r="AJ214" s="87">
        <f t="shared" si="318"/>
        <v>0.5127194553923325</v>
      </c>
      <c r="AK214" s="87">
        <f t="shared" si="319"/>
        <v>0.5386062343246149</v>
      </c>
      <c r="AL214" s="87">
        <f t="shared" si="320"/>
        <v>0.5625223934073809</v>
      </c>
      <c r="AM214" s="87">
        <f t="shared" si="321"/>
        <v>0.5994267287710499</v>
      </c>
      <c r="AN214" s="87">
        <f t="shared" si="322"/>
        <v>0.6540666427803654</v>
      </c>
      <c r="AO214" s="87">
        <f t="shared" si="323"/>
        <v>0.7121999283410964</v>
      </c>
      <c r="AP214" s="87">
        <f t="shared" si="324"/>
        <v>0.7598530992475815</v>
      </c>
      <c r="AQ214" s="87">
        <f t="shared" si="325"/>
        <v>0.8264958796130419</v>
      </c>
      <c r="AR214" s="87">
        <f t="shared" si="326"/>
        <v>0.8781798638480831</v>
      </c>
      <c r="AS214" s="87">
        <f t="shared" si="327"/>
        <v>0.9551236116087424</v>
      </c>
      <c r="AT214" s="87">
        <f t="shared" si="328"/>
        <v>0</v>
      </c>
      <c r="AU214" s="87">
        <f t="shared" si="329"/>
        <v>0</v>
      </c>
      <c r="AV214" s="87">
        <f t="shared" si="330"/>
        <v>0</v>
      </c>
      <c r="AW214" s="87">
        <f t="shared" si="331"/>
        <v>0</v>
      </c>
      <c r="AX214" s="52">
        <f t="shared" si="332"/>
        <v>0</v>
      </c>
      <c r="AY214" s="52">
        <f t="shared" si="333"/>
        <v>0</v>
      </c>
      <c r="AZ214" s="52">
        <f t="shared" si="334"/>
        <v>0</v>
      </c>
    </row>
    <row r="215" spans="1:52" ht="12.75">
      <c r="A215" s="52" t="str">
        <f t="shared" si="305"/>
        <v>  鉄道</v>
      </c>
      <c r="B215" s="51" t="s">
        <v>233</v>
      </c>
      <c r="C215" s="87"/>
      <c r="D215" s="87"/>
      <c r="E215" s="87"/>
      <c r="F215" s="87">
        <f aca="true" t="shared" si="355" ref="F215:O215">F102</f>
        <v>0.6192052980132451</v>
      </c>
      <c r="G215" s="87">
        <f t="shared" si="355"/>
        <v>0.6291390728476821</v>
      </c>
      <c r="H215" s="87">
        <f t="shared" si="355"/>
        <v>0.6158940397350994</v>
      </c>
      <c r="I215" s="87">
        <f t="shared" si="355"/>
        <v>0.6225165562913907</v>
      </c>
      <c r="J215" s="87">
        <f t="shared" si="355"/>
        <v>0.652317880794702</v>
      </c>
      <c r="K215" s="87">
        <f t="shared" si="355"/>
        <v>0.7218543046357616</v>
      </c>
      <c r="L215" s="87">
        <f t="shared" si="355"/>
        <v>0.7880794701986755</v>
      </c>
      <c r="M215" s="87">
        <f t="shared" si="355"/>
        <v>0.8642384105960265</v>
      </c>
      <c r="N215" s="87">
        <f t="shared" si="355"/>
        <v>0.8741721854304636</v>
      </c>
      <c r="O215" s="87">
        <f t="shared" si="355"/>
        <v>0.9403973509933775</v>
      </c>
      <c r="P215" s="87">
        <f aca="true" t="shared" si="356" ref="P215:Y215">Q102</f>
        <v>0.6786516853932584</v>
      </c>
      <c r="Q215" s="87">
        <f t="shared" si="356"/>
        <v>0.7101123595505618</v>
      </c>
      <c r="R215" s="87">
        <f t="shared" si="356"/>
        <v>0.7662921348314606</v>
      </c>
      <c r="S215" s="87">
        <f t="shared" si="356"/>
        <v>0.8112359550561797</v>
      </c>
      <c r="T215" s="87">
        <f t="shared" si="356"/>
        <v>0.8224719101123595</v>
      </c>
      <c r="U215" s="87">
        <f t="shared" si="356"/>
        <v>0.8853932584269663</v>
      </c>
      <c r="V215" s="87">
        <f t="shared" si="356"/>
        <v>0.898876404494382</v>
      </c>
      <c r="W215" s="87">
        <f t="shared" si="356"/>
        <v>0.9258426966292135</v>
      </c>
      <c r="X215" s="87">
        <f t="shared" si="356"/>
        <v>0.9573033707865168</v>
      </c>
      <c r="Y215" s="87">
        <f t="shared" si="356"/>
        <v>0.9910112359550561</v>
      </c>
      <c r="Z215" s="87">
        <f t="shared" si="308"/>
        <v>0.7090261282660333</v>
      </c>
      <c r="AA215" s="87">
        <f t="shared" si="309"/>
        <v>0.7446555819477435</v>
      </c>
      <c r="AB215" s="87">
        <f t="shared" si="310"/>
        <v>0.7731591448931117</v>
      </c>
      <c r="AC215" s="87">
        <f t="shared" si="311"/>
        <v>0.7232779097387173</v>
      </c>
      <c r="AD215" s="87">
        <f t="shared" si="312"/>
        <v>0.7505938242280285</v>
      </c>
      <c r="AE215" s="87">
        <f t="shared" si="313"/>
        <v>0.8456057007125891</v>
      </c>
      <c r="AF215" s="87">
        <f t="shared" si="314"/>
        <v>0.9073634204275535</v>
      </c>
      <c r="AG215" s="87">
        <f t="shared" si="315"/>
        <v>0.9548693586698337</v>
      </c>
      <c r="AH215" s="87">
        <f t="shared" si="316"/>
        <v>0.9560570071258907</v>
      </c>
      <c r="AI215" s="87">
        <f t="shared" si="317"/>
        <v>0.9714964370546318</v>
      </c>
      <c r="AJ215" s="87">
        <f t="shared" si="318"/>
        <v>0.6702444841979726</v>
      </c>
      <c r="AK215" s="87">
        <f t="shared" si="319"/>
        <v>0.727489564698867</v>
      </c>
      <c r="AL215" s="87">
        <f t="shared" si="320"/>
        <v>0.7435897435897436</v>
      </c>
      <c r="AM215" s="87">
        <f t="shared" si="321"/>
        <v>0.7531305903398927</v>
      </c>
      <c r="AN215" s="87">
        <f t="shared" si="322"/>
        <v>0.75551580202743</v>
      </c>
      <c r="AO215" s="87">
        <f t="shared" si="323"/>
        <v>0.8372093023255814</v>
      </c>
      <c r="AP215" s="87">
        <f t="shared" si="324"/>
        <v>0.9028026237328562</v>
      </c>
      <c r="AQ215" s="87">
        <f t="shared" si="325"/>
        <v>0.939773404889684</v>
      </c>
      <c r="AR215" s="87">
        <f t="shared" si="326"/>
        <v>0.9302325581395349</v>
      </c>
      <c r="AS215" s="87">
        <f t="shared" si="327"/>
        <v>0.9677996422182469</v>
      </c>
      <c r="AT215" s="87">
        <f t="shared" si="328"/>
        <v>0</v>
      </c>
      <c r="AU215" s="87">
        <f t="shared" si="329"/>
        <v>0</v>
      </c>
      <c r="AV215" s="87">
        <f t="shared" si="330"/>
        <v>0</v>
      </c>
      <c r="AW215" s="87">
        <f t="shared" si="331"/>
        <v>0</v>
      </c>
      <c r="AX215" s="52">
        <f t="shared" si="332"/>
        <v>0</v>
      </c>
      <c r="AY215" s="52">
        <f t="shared" si="333"/>
        <v>0</v>
      </c>
      <c r="AZ215" s="52">
        <f t="shared" si="334"/>
        <v>0</v>
      </c>
    </row>
    <row r="216" spans="1:52" ht="12.75">
      <c r="A216" s="52" t="str">
        <f t="shared" si="305"/>
        <v>  その他運輸・倉庫業</v>
      </c>
      <c r="B216" s="51" t="s">
        <v>235</v>
      </c>
      <c r="C216" s="87"/>
      <c r="D216" s="87"/>
      <c r="E216" s="87"/>
      <c r="F216" s="87">
        <f aca="true" t="shared" si="357" ref="F216:O216">F103</f>
        <v>0.553125</v>
      </c>
      <c r="G216" s="87">
        <f t="shared" si="357"/>
        <v>0.571875</v>
      </c>
      <c r="H216" s="87">
        <f t="shared" si="357"/>
        <v>0.60625</v>
      </c>
      <c r="I216" s="87">
        <f t="shared" si="357"/>
        <v>0.640625</v>
      </c>
      <c r="J216" s="87">
        <f t="shared" si="357"/>
        <v>0.66875</v>
      </c>
      <c r="K216" s="87">
        <f t="shared" si="357"/>
        <v>0.7375</v>
      </c>
      <c r="L216" s="87">
        <f t="shared" si="357"/>
        <v>0.725</v>
      </c>
      <c r="M216" s="87">
        <f t="shared" si="357"/>
        <v>0.725</v>
      </c>
      <c r="N216" s="87">
        <f t="shared" si="357"/>
        <v>0.8625</v>
      </c>
      <c r="O216" s="87">
        <f t="shared" si="357"/>
        <v>0.91875</v>
      </c>
      <c r="P216" s="87">
        <f aca="true" t="shared" si="358" ref="P216:Y216">Q103</f>
        <v>0.5517241379310345</v>
      </c>
      <c r="Q216" s="87">
        <f t="shared" si="358"/>
        <v>0.5948275862068966</v>
      </c>
      <c r="R216" s="87">
        <f t="shared" si="358"/>
        <v>0.6396551724137931</v>
      </c>
      <c r="S216" s="87">
        <f t="shared" si="358"/>
        <v>0.6758620689655173</v>
      </c>
      <c r="T216" s="87">
        <f t="shared" si="358"/>
        <v>0.7258620689655172</v>
      </c>
      <c r="U216" s="87">
        <f t="shared" si="358"/>
        <v>0.75</v>
      </c>
      <c r="V216" s="87">
        <f t="shared" si="358"/>
        <v>0.7775862068965518</v>
      </c>
      <c r="W216" s="87">
        <f t="shared" si="358"/>
        <v>0.846551724137931</v>
      </c>
      <c r="X216" s="87">
        <f t="shared" si="358"/>
        <v>0.903448275862069</v>
      </c>
      <c r="Y216" s="87">
        <f t="shared" si="358"/>
        <v>0.9655172413793104</v>
      </c>
      <c r="Z216" s="87">
        <f t="shared" si="308"/>
        <v>0.487966021708353</v>
      </c>
      <c r="AA216" s="87">
        <f t="shared" si="309"/>
        <v>0.5030674846625767</v>
      </c>
      <c r="AB216" s="87">
        <f t="shared" si="310"/>
        <v>0.5474280320906088</v>
      </c>
      <c r="AC216" s="87">
        <f t="shared" si="311"/>
        <v>0.588957055214724</v>
      </c>
      <c r="AD216" s="87">
        <f t="shared" si="312"/>
        <v>0.658329400660689</v>
      </c>
      <c r="AE216" s="87">
        <f t="shared" si="313"/>
        <v>0.7069372345445966</v>
      </c>
      <c r="AF216" s="87">
        <f t="shared" si="314"/>
        <v>0.7489381783860312</v>
      </c>
      <c r="AG216" s="87">
        <f t="shared" si="315"/>
        <v>0.7748938178386031</v>
      </c>
      <c r="AH216" s="87">
        <f t="shared" si="316"/>
        <v>0.8735252477583766</v>
      </c>
      <c r="AI216" s="87">
        <f t="shared" si="317"/>
        <v>0.9235488437942425</v>
      </c>
      <c r="AJ216" s="87">
        <f t="shared" si="318"/>
        <v>0.4734744707347447</v>
      </c>
      <c r="AK216" s="87">
        <f t="shared" si="319"/>
        <v>0.4900373599003736</v>
      </c>
      <c r="AL216" s="87">
        <f t="shared" si="320"/>
        <v>0.5143212951432129</v>
      </c>
      <c r="AM216" s="87">
        <f t="shared" si="321"/>
        <v>0.5589041095890411</v>
      </c>
      <c r="AN216" s="87">
        <f t="shared" si="322"/>
        <v>0.621170610211706</v>
      </c>
      <c r="AO216" s="87">
        <f t="shared" si="323"/>
        <v>0.6814445828144459</v>
      </c>
      <c r="AP216" s="87">
        <f t="shared" si="324"/>
        <v>0.7249066002490661</v>
      </c>
      <c r="AQ216" s="87">
        <f t="shared" si="325"/>
        <v>0.800747198007472</v>
      </c>
      <c r="AR216" s="87">
        <f t="shared" si="326"/>
        <v>0.8662515566625155</v>
      </c>
      <c r="AS216" s="87">
        <f t="shared" si="327"/>
        <v>0.9552926525529265</v>
      </c>
      <c r="AT216" s="87">
        <f t="shared" si="328"/>
        <v>0</v>
      </c>
      <c r="AU216" s="87">
        <f t="shared" si="329"/>
        <v>0</v>
      </c>
      <c r="AV216" s="87">
        <f t="shared" si="330"/>
        <v>0</v>
      </c>
      <c r="AW216" s="87">
        <f t="shared" si="331"/>
        <v>0</v>
      </c>
      <c r="AX216" s="52">
        <f t="shared" si="332"/>
        <v>0</v>
      </c>
      <c r="AY216" s="52">
        <f t="shared" si="333"/>
        <v>0</v>
      </c>
      <c r="AZ216" s="52">
        <f t="shared" si="334"/>
        <v>0</v>
      </c>
    </row>
    <row r="217" spans="1:52" ht="12.75">
      <c r="A217" s="52" t="str">
        <f t="shared" si="305"/>
        <v>  通信</v>
      </c>
      <c r="B217" s="51" t="s">
        <v>244</v>
      </c>
      <c r="C217" s="87"/>
      <c r="D217" s="87"/>
      <c r="E217" s="87"/>
      <c r="F217" s="87">
        <f aca="true" t="shared" si="359" ref="F217:O217">F104</f>
        <v>0.5230769230769231</v>
      </c>
      <c r="G217" s="87">
        <f t="shared" si="359"/>
        <v>0.5538461538461539</v>
      </c>
      <c r="H217" s="87">
        <f t="shared" si="359"/>
        <v>0.5846153846153846</v>
      </c>
      <c r="I217" s="87">
        <f t="shared" si="359"/>
        <v>0.6153846153846154</v>
      </c>
      <c r="J217" s="87">
        <f t="shared" si="359"/>
        <v>0.6615384615384615</v>
      </c>
      <c r="K217" s="87">
        <f t="shared" si="359"/>
        <v>0.7230769230769231</v>
      </c>
      <c r="L217" s="87">
        <f t="shared" si="359"/>
        <v>0.7846153846153846</v>
      </c>
      <c r="M217" s="87">
        <f t="shared" si="359"/>
        <v>0.8</v>
      </c>
      <c r="N217" s="87">
        <f t="shared" si="359"/>
        <v>0.8769230769230769</v>
      </c>
      <c r="O217" s="87">
        <f t="shared" si="359"/>
        <v>0.9384615384615385</v>
      </c>
      <c r="P217" s="87">
        <f aca="true" t="shared" si="360" ref="P217:Y217">Q104</f>
        <v>0.5078125</v>
      </c>
      <c r="Q217" s="87">
        <f t="shared" si="360"/>
        <v>0.5546875</v>
      </c>
      <c r="R217" s="87">
        <f t="shared" si="360"/>
        <v>0.609375</v>
      </c>
      <c r="S217" s="87">
        <f t="shared" si="360"/>
        <v>0.6796875</v>
      </c>
      <c r="T217" s="87">
        <f t="shared" si="360"/>
        <v>0.734375</v>
      </c>
      <c r="U217" s="87">
        <f t="shared" si="360"/>
        <v>0.78125</v>
      </c>
      <c r="V217" s="87">
        <f t="shared" si="360"/>
        <v>0.828125</v>
      </c>
      <c r="W217" s="87">
        <f t="shared" si="360"/>
        <v>0.8671875</v>
      </c>
      <c r="X217" s="87">
        <f t="shared" si="360"/>
        <v>0.8984375</v>
      </c>
      <c r="Y217" s="87">
        <f t="shared" si="360"/>
        <v>0.9453125</v>
      </c>
      <c r="Z217" s="87">
        <f t="shared" si="308"/>
        <v>0.5219298245614035</v>
      </c>
      <c r="AA217" s="87">
        <f t="shared" si="309"/>
        <v>0.5526315789473685</v>
      </c>
      <c r="AB217" s="87">
        <f t="shared" si="310"/>
        <v>0.5833333333333334</v>
      </c>
      <c r="AC217" s="87">
        <f t="shared" si="311"/>
        <v>0.625</v>
      </c>
      <c r="AD217" s="87">
        <f t="shared" si="312"/>
        <v>0.6535087719298246</v>
      </c>
      <c r="AE217" s="87">
        <f t="shared" si="313"/>
        <v>0.6995614035087719</v>
      </c>
      <c r="AF217" s="87">
        <f t="shared" si="314"/>
        <v>0.756578947368421</v>
      </c>
      <c r="AG217" s="87">
        <f t="shared" si="315"/>
        <v>0.8004385964912281</v>
      </c>
      <c r="AH217" s="87">
        <f t="shared" si="316"/>
        <v>0.8574561403508771</v>
      </c>
      <c r="AI217" s="87">
        <f t="shared" si="317"/>
        <v>0.9298245614035088</v>
      </c>
      <c r="AJ217" s="87">
        <f t="shared" si="318"/>
        <v>0.547700754975978</v>
      </c>
      <c r="AK217" s="87">
        <f t="shared" si="319"/>
        <v>0.5888812628689087</v>
      </c>
      <c r="AL217" s="87">
        <f t="shared" si="320"/>
        <v>0.6197666437886067</v>
      </c>
      <c r="AM217" s="87">
        <f t="shared" si="321"/>
        <v>0.6595744680851063</v>
      </c>
      <c r="AN217" s="87">
        <f t="shared" si="322"/>
        <v>0.7185998627316403</v>
      </c>
      <c r="AO217" s="87">
        <f t="shared" si="323"/>
        <v>0.7378174330816747</v>
      </c>
      <c r="AP217" s="87">
        <f t="shared" si="324"/>
        <v>0.787920384351407</v>
      </c>
      <c r="AQ217" s="87">
        <f t="shared" si="325"/>
        <v>0.8380233356211393</v>
      </c>
      <c r="AR217" s="87">
        <f t="shared" si="326"/>
        <v>0.8840082361015786</v>
      </c>
      <c r="AS217" s="87">
        <f t="shared" si="327"/>
        <v>0.939601921757035</v>
      </c>
      <c r="AT217" s="87">
        <f t="shared" si="328"/>
        <v>0</v>
      </c>
      <c r="AU217" s="87">
        <f t="shared" si="329"/>
        <v>0</v>
      </c>
      <c r="AV217" s="87">
        <f t="shared" si="330"/>
        <v>0</v>
      </c>
      <c r="AW217" s="87">
        <f t="shared" si="331"/>
        <v>0</v>
      </c>
      <c r="AX217" s="52">
        <f t="shared" si="332"/>
        <v>0</v>
      </c>
      <c r="AY217" s="52">
        <f t="shared" si="333"/>
        <v>0</v>
      </c>
      <c r="AZ217" s="52">
        <f t="shared" si="334"/>
        <v>0</v>
      </c>
    </row>
    <row r="218" spans="1:52" ht="12.75">
      <c r="A218" s="52" t="str">
        <f t="shared" si="305"/>
        <v>商業・ﾎﾃﾙ・ﾚｽﾄﾗﾝ</v>
      </c>
      <c r="B218" s="51" t="s">
        <v>246</v>
      </c>
      <c r="C218" s="87"/>
      <c r="D218" s="87"/>
      <c r="E218" s="87"/>
      <c r="F218" s="87">
        <f aca="true" t="shared" si="361" ref="F218:O218">F105</f>
        <v>0.5990957045968349</v>
      </c>
      <c r="G218" s="87">
        <f t="shared" si="361"/>
        <v>0.6412961567445365</v>
      </c>
      <c r="H218" s="87">
        <f t="shared" si="361"/>
        <v>0.6345139412207988</v>
      </c>
      <c r="I218" s="87">
        <f t="shared" si="361"/>
        <v>0.6586284853051997</v>
      </c>
      <c r="J218" s="87">
        <f t="shared" si="361"/>
        <v>0.7045968349660889</v>
      </c>
      <c r="K218" s="87">
        <f t="shared" si="361"/>
        <v>0.7565938206480783</v>
      </c>
      <c r="L218" s="87">
        <f t="shared" si="361"/>
        <v>0.8100979653353428</v>
      </c>
      <c r="M218" s="87">
        <f t="shared" si="361"/>
        <v>0.827430293896006</v>
      </c>
      <c r="N218" s="87">
        <f t="shared" si="361"/>
        <v>0.8620949510173324</v>
      </c>
      <c r="O218" s="87">
        <f t="shared" si="361"/>
        <v>0.9163526752072344</v>
      </c>
      <c r="P218" s="87">
        <f aca="true" t="shared" si="362" ref="P218:Y218">Q105</f>
        <v>0.6355363984674329</v>
      </c>
      <c r="Q218" s="87">
        <f t="shared" si="362"/>
        <v>0.6762452107279694</v>
      </c>
      <c r="R218" s="87">
        <f t="shared" si="362"/>
        <v>0.7116858237547893</v>
      </c>
      <c r="S218" s="87">
        <f t="shared" si="362"/>
        <v>0.7638888888888888</v>
      </c>
      <c r="T218" s="87">
        <f t="shared" si="362"/>
        <v>0.8199233716475096</v>
      </c>
      <c r="U218" s="87">
        <f t="shared" si="362"/>
        <v>0.8251915708812261</v>
      </c>
      <c r="V218" s="87">
        <f t="shared" si="362"/>
        <v>0.8453065134099617</v>
      </c>
      <c r="W218" s="87">
        <f t="shared" si="362"/>
        <v>0.8759578544061303</v>
      </c>
      <c r="X218" s="87">
        <f t="shared" si="362"/>
        <v>0.9137931034482759</v>
      </c>
      <c r="Y218" s="87">
        <f t="shared" si="362"/>
        <v>0.9626436781609196</v>
      </c>
      <c r="Z218" s="87">
        <f t="shared" si="308"/>
        <v>0.6587909401987943</v>
      </c>
      <c r="AA218" s="87">
        <f t="shared" si="309"/>
        <v>0.6716636793221443</v>
      </c>
      <c r="AB218" s="87">
        <f t="shared" si="310"/>
        <v>0.6742708163597849</v>
      </c>
      <c r="AC218" s="87">
        <f t="shared" si="311"/>
        <v>0.7027863777089783</v>
      </c>
      <c r="AD218" s="87">
        <f t="shared" si="312"/>
        <v>0.734723806420075</v>
      </c>
      <c r="AE218" s="87">
        <f t="shared" si="313"/>
        <v>0.8036499918526968</v>
      </c>
      <c r="AF218" s="87">
        <f t="shared" si="314"/>
        <v>0.8315137689424801</v>
      </c>
      <c r="AG218" s="87">
        <f t="shared" si="315"/>
        <v>0.9009287925696594</v>
      </c>
      <c r="AH218" s="87">
        <f t="shared" si="316"/>
        <v>0.9796317418934333</v>
      </c>
      <c r="AI218" s="87">
        <f t="shared" si="317"/>
        <v>0.9476943131823367</v>
      </c>
      <c r="AJ218" s="87">
        <f t="shared" si="318"/>
        <v>0.5535364936042136</v>
      </c>
      <c r="AK218" s="87">
        <f t="shared" si="319"/>
        <v>0.5895786305492852</v>
      </c>
      <c r="AL218" s="87">
        <f t="shared" si="320"/>
        <v>0.6224981188863807</v>
      </c>
      <c r="AM218" s="87">
        <f t="shared" si="321"/>
        <v>0.6552671181339353</v>
      </c>
      <c r="AN218" s="87">
        <f t="shared" si="322"/>
        <v>0.6837095560571859</v>
      </c>
      <c r="AO218" s="87">
        <f t="shared" si="323"/>
        <v>0.7392400300978179</v>
      </c>
      <c r="AP218" s="87">
        <f t="shared" si="324"/>
        <v>0.7844996237772761</v>
      </c>
      <c r="AQ218" s="87">
        <f t="shared" si="325"/>
        <v>0.8202031602708804</v>
      </c>
      <c r="AR218" s="87">
        <f t="shared" si="326"/>
        <v>0.8797968397291196</v>
      </c>
      <c r="AS218" s="87">
        <f t="shared" si="327"/>
        <v>0.9492475545522949</v>
      </c>
      <c r="AT218" s="87">
        <f t="shared" si="328"/>
        <v>0</v>
      </c>
      <c r="AU218" s="87">
        <f t="shared" si="329"/>
        <v>0</v>
      </c>
      <c r="AV218" s="87">
        <f t="shared" si="330"/>
        <v>0</v>
      </c>
      <c r="AW218" s="87">
        <f t="shared" si="331"/>
        <v>0</v>
      </c>
      <c r="AX218" s="52">
        <f t="shared" si="332"/>
        <v>0</v>
      </c>
      <c r="AY218" s="52">
        <f t="shared" si="333"/>
        <v>0</v>
      </c>
      <c r="AZ218" s="52">
        <f t="shared" si="334"/>
        <v>0</v>
      </c>
    </row>
    <row r="219" spans="1:52" ht="12.75">
      <c r="A219" s="52" t="str">
        <f t="shared" si="305"/>
        <v>銀行・保険業</v>
      </c>
      <c r="B219" s="51" t="s">
        <v>248</v>
      </c>
      <c r="C219" s="87"/>
      <c r="D219" s="87"/>
      <c r="E219" s="87"/>
      <c r="F219" s="87">
        <f aca="true" t="shared" si="363" ref="F219:O219">F106</f>
        <v>0.4785276073619632</v>
      </c>
      <c r="G219" s="87">
        <f t="shared" si="363"/>
        <v>0.49079754601226994</v>
      </c>
      <c r="H219" s="87">
        <f t="shared" si="363"/>
        <v>0.5828220858895705</v>
      </c>
      <c r="I219" s="87">
        <f t="shared" si="363"/>
        <v>0.5705521472392638</v>
      </c>
      <c r="J219" s="87">
        <f t="shared" si="363"/>
        <v>0.6380368098159509</v>
      </c>
      <c r="K219" s="87">
        <f t="shared" si="363"/>
        <v>0.7300613496932515</v>
      </c>
      <c r="L219" s="87">
        <f t="shared" si="363"/>
        <v>0.7177914110429447</v>
      </c>
      <c r="M219" s="87">
        <f t="shared" si="363"/>
        <v>0.8220858895705522</v>
      </c>
      <c r="N219" s="87">
        <f t="shared" si="363"/>
        <v>0.8773006134969326</v>
      </c>
      <c r="O219" s="87">
        <f t="shared" si="363"/>
        <v>0.9877300613496932</v>
      </c>
      <c r="P219" s="87">
        <f aca="true" t="shared" si="364" ref="P219:Y219">Q106</f>
        <v>0.5158227848101266</v>
      </c>
      <c r="Q219" s="87">
        <f t="shared" si="364"/>
        <v>0.5854430379746836</v>
      </c>
      <c r="R219" s="87">
        <f t="shared" si="364"/>
        <v>0.6265822784810127</v>
      </c>
      <c r="S219" s="87">
        <f t="shared" si="364"/>
        <v>0.6740506329113924</v>
      </c>
      <c r="T219" s="87">
        <f t="shared" si="364"/>
        <v>0.689873417721519</v>
      </c>
      <c r="U219" s="87">
        <f t="shared" si="364"/>
        <v>0.7183544303797469</v>
      </c>
      <c r="V219" s="87">
        <f t="shared" si="364"/>
        <v>0.7215189873417721</v>
      </c>
      <c r="W219" s="87">
        <f t="shared" si="364"/>
        <v>0.7373417721518988</v>
      </c>
      <c r="X219" s="87">
        <f t="shared" si="364"/>
        <v>0.8354430379746836</v>
      </c>
      <c r="Y219" s="87">
        <f t="shared" si="364"/>
        <v>0.9113924050632911</v>
      </c>
      <c r="Z219" s="87">
        <f t="shared" si="308"/>
        <v>0.5129007036747459</v>
      </c>
      <c r="AA219" s="87">
        <f t="shared" si="309"/>
        <v>0.5676309616888194</v>
      </c>
      <c r="AB219" s="87">
        <f t="shared" si="310"/>
        <v>0.6059421422986708</v>
      </c>
      <c r="AC219" s="87">
        <f t="shared" si="311"/>
        <v>0.6090695856137608</v>
      </c>
      <c r="AD219" s="87">
        <f t="shared" si="312"/>
        <v>0.5535574667709148</v>
      </c>
      <c r="AE219" s="87">
        <f t="shared" si="313"/>
        <v>0.6591086786551994</v>
      </c>
      <c r="AF219" s="87">
        <f t="shared" si="314"/>
        <v>0.7928068803752932</v>
      </c>
      <c r="AG219" s="87">
        <f t="shared" si="315"/>
        <v>0.8686473807662236</v>
      </c>
      <c r="AH219" s="87">
        <f t="shared" si="316"/>
        <v>1.0109460516028146</v>
      </c>
      <c r="AI219" s="87">
        <f t="shared" si="317"/>
        <v>0.983580922595778</v>
      </c>
      <c r="AJ219" s="87">
        <f t="shared" si="318"/>
        <v>0.3051302712865968</v>
      </c>
      <c r="AK219" s="87">
        <f t="shared" si="319"/>
        <v>0.32679738562091504</v>
      </c>
      <c r="AL219" s="87">
        <f t="shared" si="320"/>
        <v>0.3775628973050407</v>
      </c>
      <c r="AM219" s="87">
        <f t="shared" si="321"/>
        <v>0.41122750470051034</v>
      </c>
      <c r="AN219" s="87">
        <f t="shared" si="322"/>
        <v>0.46136628167248633</v>
      </c>
      <c r="AO219" s="87">
        <f t="shared" si="323"/>
        <v>0.5218014146297788</v>
      </c>
      <c r="AP219" s="87">
        <f t="shared" si="324"/>
        <v>0.5991583848151133</v>
      </c>
      <c r="AQ219" s="87">
        <f t="shared" si="325"/>
        <v>0.662458590742233</v>
      </c>
      <c r="AR219" s="87">
        <f t="shared" si="326"/>
        <v>0.7720476318381234</v>
      </c>
      <c r="AS219" s="87">
        <f t="shared" si="327"/>
        <v>0.91941982272361</v>
      </c>
      <c r="AT219" s="87">
        <f t="shared" si="328"/>
        <v>0</v>
      </c>
      <c r="AU219" s="87">
        <f t="shared" si="329"/>
        <v>0</v>
      </c>
      <c r="AV219" s="87">
        <f t="shared" si="330"/>
        <v>0</v>
      </c>
      <c r="AW219" s="87">
        <f t="shared" si="331"/>
        <v>0</v>
      </c>
      <c r="AX219" s="52">
        <f t="shared" si="332"/>
        <v>0</v>
      </c>
      <c r="AY219" s="52">
        <f t="shared" si="333"/>
        <v>0</v>
      </c>
      <c r="AZ219" s="52">
        <f t="shared" si="334"/>
        <v>0</v>
      </c>
    </row>
    <row r="220" spans="1:52" ht="12.75">
      <c r="A220" s="52" t="str">
        <f t="shared" si="305"/>
        <v>不動産・住宅所有・事業ｻｰﾋﾞｽ</v>
      </c>
      <c r="B220" s="51" t="s">
        <v>250</v>
      </c>
      <c r="C220" s="87"/>
      <c r="D220" s="87"/>
      <c r="E220" s="87"/>
      <c r="F220" s="87">
        <f aca="true" t="shared" si="365" ref="F220:O220">F107</f>
        <v>0.7920792079207921</v>
      </c>
      <c r="G220" s="87">
        <f t="shared" si="365"/>
        <v>0.8102310231023102</v>
      </c>
      <c r="H220" s="87">
        <f t="shared" si="365"/>
        <v>0.8283828382838284</v>
      </c>
      <c r="I220" s="87">
        <f t="shared" si="365"/>
        <v>0.8481848184818482</v>
      </c>
      <c r="J220" s="87">
        <f t="shared" si="365"/>
        <v>0.8696369636963697</v>
      </c>
      <c r="K220" s="87">
        <f t="shared" si="365"/>
        <v>0.8877887788778878</v>
      </c>
      <c r="L220" s="87">
        <f t="shared" si="365"/>
        <v>0.9092409240924092</v>
      </c>
      <c r="M220" s="87">
        <f t="shared" si="365"/>
        <v>0.9306930693069307</v>
      </c>
      <c r="N220" s="87">
        <f t="shared" si="365"/>
        <v>0.9537953795379538</v>
      </c>
      <c r="O220" s="87">
        <f t="shared" si="365"/>
        <v>0.976897689768977</v>
      </c>
      <c r="P220" s="87">
        <f aca="true" t="shared" si="366" ref="P220:Y220">Q107</f>
        <v>0.8267394270122783</v>
      </c>
      <c r="Q220" s="87">
        <f t="shared" si="366"/>
        <v>0.8431105047748977</v>
      </c>
      <c r="R220" s="87">
        <f t="shared" si="366"/>
        <v>0.8622100954979536</v>
      </c>
      <c r="S220" s="87">
        <f t="shared" si="366"/>
        <v>0.8799454297407913</v>
      </c>
      <c r="T220" s="87">
        <f t="shared" si="366"/>
        <v>0.8990450204638472</v>
      </c>
      <c r="U220" s="87">
        <f t="shared" si="366"/>
        <v>0.9113233287858117</v>
      </c>
      <c r="V220" s="87">
        <f t="shared" si="366"/>
        <v>0.9481582537517054</v>
      </c>
      <c r="W220" s="87">
        <f t="shared" si="366"/>
        <v>0.9604365620736699</v>
      </c>
      <c r="X220" s="87">
        <f t="shared" si="366"/>
        <v>0.9727148703956344</v>
      </c>
      <c r="Y220" s="87">
        <f t="shared" si="366"/>
        <v>0.9809004092769441</v>
      </c>
      <c r="Z220" s="87">
        <f t="shared" si="308"/>
        <v>0.7012987012987013</v>
      </c>
      <c r="AA220" s="87">
        <f t="shared" si="309"/>
        <v>0.721981721981722</v>
      </c>
      <c r="AB220" s="87">
        <f t="shared" si="310"/>
        <v>0.7474747474747475</v>
      </c>
      <c r="AC220" s="87">
        <f t="shared" si="311"/>
        <v>0.7739297739297739</v>
      </c>
      <c r="AD220" s="87">
        <f t="shared" si="312"/>
        <v>0.8032708032708032</v>
      </c>
      <c r="AE220" s="87">
        <f t="shared" si="313"/>
        <v>0.8326118326118326</v>
      </c>
      <c r="AF220" s="87">
        <f t="shared" si="314"/>
        <v>0.862914862914863</v>
      </c>
      <c r="AG220" s="87">
        <f t="shared" si="315"/>
        <v>0.8965848965848966</v>
      </c>
      <c r="AH220" s="87">
        <f t="shared" si="316"/>
        <v>0.9288119288119289</v>
      </c>
      <c r="AI220" s="87">
        <f t="shared" si="317"/>
        <v>0.9653679653679653</v>
      </c>
      <c r="AJ220" s="87">
        <f t="shared" si="318"/>
        <v>0.7010730225049853</v>
      </c>
      <c r="AK220" s="87">
        <f t="shared" si="319"/>
        <v>0.724907416199791</v>
      </c>
      <c r="AL220" s="87">
        <f t="shared" si="320"/>
        <v>0.749881302820245</v>
      </c>
      <c r="AM220" s="87">
        <f t="shared" si="321"/>
        <v>0.7849207102839236</v>
      </c>
      <c r="AN220" s="87">
        <f t="shared" si="322"/>
        <v>0.8129332447061057</v>
      </c>
      <c r="AO220" s="87">
        <f t="shared" si="323"/>
        <v>0.8432247649795841</v>
      </c>
      <c r="AP220" s="87">
        <f t="shared" si="324"/>
        <v>0.8758902288481626</v>
      </c>
      <c r="AQ220" s="87">
        <f t="shared" si="325"/>
        <v>0.8994397493115563</v>
      </c>
      <c r="AR220" s="87">
        <f t="shared" si="326"/>
        <v>0.9299211850726427</v>
      </c>
      <c r="AS220" s="87">
        <f t="shared" si="327"/>
        <v>0.9623017757098091</v>
      </c>
      <c r="AT220" s="87">
        <f t="shared" si="328"/>
        <v>0</v>
      </c>
      <c r="AU220" s="87">
        <f t="shared" si="329"/>
        <v>0</v>
      </c>
      <c r="AV220" s="87">
        <f t="shared" si="330"/>
        <v>0</v>
      </c>
      <c r="AW220" s="87">
        <f t="shared" si="331"/>
        <v>0</v>
      </c>
      <c r="AX220" s="52">
        <f t="shared" si="332"/>
        <v>0</v>
      </c>
      <c r="AY220" s="52">
        <f t="shared" si="333"/>
        <v>0</v>
      </c>
      <c r="AZ220" s="52">
        <f t="shared" si="334"/>
        <v>0</v>
      </c>
    </row>
    <row r="221" spans="1:52" ht="12.75">
      <c r="A221" s="52" t="str">
        <f t="shared" si="305"/>
        <v>一般行政・国防</v>
      </c>
      <c r="B221" s="51" t="s">
        <v>252</v>
      </c>
      <c r="C221" s="87"/>
      <c r="D221" s="87"/>
      <c r="E221" s="87"/>
      <c r="F221" s="87">
        <f aca="true" t="shared" si="367" ref="F221:O221">F108</f>
        <v>0.6171003717472119</v>
      </c>
      <c r="G221" s="87">
        <f t="shared" si="367"/>
        <v>0.6301115241635687</v>
      </c>
      <c r="H221" s="87">
        <f t="shared" si="367"/>
        <v>0.6356877323420075</v>
      </c>
      <c r="I221" s="87">
        <f t="shared" si="367"/>
        <v>0.6617100371747212</v>
      </c>
      <c r="J221" s="87">
        <f t="shared" si="367"/>
        <v>0.6951672862453532</v>
      </c>
      <c r="K221" s="87">
        <f t="shared" si="367"/>
        <v>0.7174721189591078</v>
      </c>
      <c r="L221" s="87">
        <f t="shared" si="367"/>
        <v>0.7657992565055762</v>
      </c>
      <c r="M221" s="87">
        <f t="shared" si="367"/>
        <v>0.8308550185873605</v>
      </c>
      <c r="N221" s="87">
        <f t="shared" si="367"/>
        <v>0.8866171003717472</v>
      </c>
      <c r="O221" s="87">
        <f t="shared" si="367"/>
        <v>0.9405204460966543</v>
      </c>
      <c r="P221" s="87">
        <f aca="true" t="shared" si="368" ref="P221:Y221">Q108</f>
        <v>0.47027972027972026</v>
      </c>
      <c r="Q221" s="87">
        <f t="shared" si="368"/>
        <v>0.5</v>
      </c>
      <c r="R221" s="87">
        <f t="shared" si="368"/>
        <v>0.5655594405594405</v>
      </c>
      <c r="S221" s="87">
        <f t="shared" si="368"/>
        <v>0.6302447552447552</v>
      </c>
      <c r="T221" s="87">
        <f t="shared" si="368"/>
        <v>0.6984265734265734</v>
      </c>
      <c r="U221" s="87">
        <f t="shared" si="368"/>
        <v>0.7194055944055944</v>
      </c>
      <c r="V221" s="87">
        <f t="shared" si="368"/>
        <v>0.763986013986014</v>
      </c>
      <c r="W221" s="87">
        <f t="shared" si="368"/>
        <v>0.7954545454545454</v>
      </c>
      <c r="X221" s="87">
        <f t="shared" si="368"/>
        <v>0.847027972027972</v>
      </c>
      <c r="Y221" s="87">
        <f t="shared" si="368"/>
        <v>0.9222027972027972</v>
      </c>
      <c r="Z221" s="87">
        <f t="shared" si="308"/>
        <v>0.4676773455377574</v>
      </c>
      <c r="AA221" s="87">
        <f t="shared" si="309"/>
        <v>0.51058352402746</v>
      </c>
      <c r="AB221" s="87">
        <f t="shared" si="310"/>
        <v>0.5328947368421053</v>
      </c>
      <c r="AC221" s="87">
        <f t="shared" si="311"/>
        <v>0.5663615560640732</v>
      </c>
      <c r="AD221" s="87">
        <f t="shared" si="312"/>
        <v>0.5966819221967964</v>
      </c>
      <c r="AE221" s="87">
        <f t="shared" si="313"/>
        <v>0.6401601830663616</v>
      </c>
      <c r="AF221" s="87">
        <f t="shared" si="314"/>
        <v>0.6779176201372997</v>
      </c>
      <c r="AG221" s="87">
        <f t="shared" si="315"/>
        <v>0.7251144164759725</v>
      </c>
      <c r="AH221" s="87">
        <f t="shared" si="316"/>
        <v>0.806350114416476</v>
      </c>
      <c r="AI221" s="87">
        <f t="shared" si="317"/>
        <v>0.8990274599542334</v>
      </c>
      <c r="AJ221" s="87">
        <f t="shared" si="318"/>
        <v>0.511475988700565</v>
      </c>
      <c r="AK221" s="87">
        <f t="shared" si="319"/>
        <v>0.5231285310734464</v>
      </c>
      <c r="AL221" s="87">
        <f t="shared" si="320"/>
        <v>0.5780367231638418</v>
      </c>
      <c r="AM221" s="87">
        <f t="shared" si="321"/>
        <v>0.5980755649717514</v>
      </c>
      <c r="AN221" s="87">
        <f t="shared" si="322"/>
        <v>0.6573093220338984</v>
      </c>
      <c r="AO221" s="87">
        <f t="shared" si="323"/>
        <v>0.7076271186440678</v>
      </c>
      <c r="AP221" s="87">
        <f t="shared" si="324"/>
        <v>0.7774540960451978</v>
      </c>
      <c r="AQ221" s="87">
        <f t="shared" si="325"/>
        <v>0.856638418079096</v>
      </c>
      <c r="AR221" s="87">
        <f t="shared" si="326"/>
        <v>0.9129590395480226</v>
      </c>
      <c r="AS221" s="87">
        <f t="shared" si="327"/>
        <v>0.9899364406779662</v>
      </c>
      <c r="AT221" s="87">
        <f t="shared" si="328"/>
        <v>0</v>
      </c>
      <c r="AU221" s="87">
        <f t="shared" si="329"/>
        <v>0</v>
      </c>
      <c r="AV221" s="87">
        <f t="shared" si="330"/>
        <v>0</v>
      </c>
      <c r="AW221" s="87">
        <f t="shared" si="331"/>
        <v>0</v>
      </c>
      <c r="AX221" s="52">
        <f t="shared" si="332"/>
        <v>0</v>
      </c>
      <c r="AY221" s="52">
        <f t="shared" si="333"/>
        <v>0</v>
      </c>
      <c r="AZ221" s="52">
        <f t="shared" si="334"/>
        <v>0</v>
      </c>
    </row>
    <row r="222" spans="1:52" ht="12.75">
      <c r="A222" s="52" t="str">
        <f t="shared" si="305"/>
        <v>その他ｻｰﾋﾞｽ</v>
      </c>
      <c r="B222" s="51" t="s">
        <v>254</v>
      </c>
      <c r="C222" s="87"/>
      <c r="D222" s="87"/>
      <c r="E222" s="87"/>
      <c r="F222" s="87">
        <f aca="true" t="shared" si="369" ref="F222:O222">F109</f>
        <v>0.730593607305936</v>
      </c>
      <c r="G222" s="87">
        <f t="shared" si="369"/>
        <v>0.7534246575342466</v>
      </c>
      <c r="H222" s="87">
        <f t="shared" si="369"/>
        <v>0.7728310502283106</v>
      </c>
      <c r="I222" s="87">
        <f t="shared" si="369"/>
        <v>0.795662100456621</v>
      </c>
      <c r="J222" s="87">
        <f t="shared" si="369"/>
        <v>0.819634703196347</v>
      </c>
      <c r="K222" s="87">
        <f t="shared" si="369"/>
        <v>0.8447488584474886</v>
      </c>
      <c r="L222" s="87">
        <f t="shared" si="369"/>
        <v>0.8698630136986302</v>
      </c>
      <c r="M222" s="87">
        <f t="shared" si="369"/>
        <v>0.8972602739726028</v>
      </c>
      <c r="N222" s="87">
        <f t="shared" si="369"/>
        <v>0.9292237442922374</v>
      </c>
      <c r="O222" s="87">
        <f t="shared" si="369"/>
        <v>0.9611872146118722</v>
      </c>
      <c r="P222" s="87">
        <f aca="true" t="shared" si="370" ref="P222:Y222">Q109</f>
        <v>0.6903073286052009</v>
      </c>
      <c r="Q222" s="87">
        <f t="shared" si="370"/>
        <v>0.7171000788022065</v>
      </c>
      <c r="R222" s="87">
        <f t="shared" si="370"/>
        <v>0.7494089834515366</v>
      </c>
      <c r="S222" s="87">
        <f t="shared" si="370"/>
        <v>0.7785657998423956</v>
      </c>
      <c r="T222" s="87">
        <f t="shared" si="370"/>
        <v>0.8132387706855791</v>
      </c>
      <c r="U222" s="87">
        <f t="shared" si="370"/>
        <v>0.8463356973995272</v>
      </c>
      <c r="V222" s="87">
        <f t="shared" si="370"/>
        <v>0.8786446020488574</v>
      </c>
      <c r="W222" s="87">
        <f t="shared" si="370"/>
        <v>0.9070133963750985</v>
      </c>
      <c r="X222" s="87">
        <f t="shared" si="370"/>
        <v>0.9345941686367218</v>
      </c>
      <c r="Y222" s="87">
        <f t="shared" si="370"/>
        <v>0.9645390070921985</v>
      </c>
      <c r="Z222" s="87">
        <f t="shared" si="308"/>
        <v>0.7419354838709677</v>
      </c>
      <c r="AA222" s="87">
        <f t="shared" si="309"/>
        <v>0.761820592134335</v>
      </c>
      <c r="AB222" s="87">
        <f t="shared" si="310"/>
        <v>0.7830313742819266</v>
      </c>
      <c r="AC222" s="87">
        <f t="shared" si="311"/>
        <v>0.7874502872293416</v>
      </c>
      <c r="AD222" s="87">
        <f t="shared" si="312"/>
        <v>0.821917808219178</v>
      </c>
      <c r="AE222" s="87">
        <f t="shared" si="313"/>
        <v>0.8400353513035793</v>
      </c>
      <c r="AF222" s="87">
        <f t="shared" si="314"/>
        <v>0.8546177640300486</v>
      </c>
      <c r="AG222" s="87">
        <f t="shared" si="315"/>
        <v>0.8696420680512594</v>
      </c>
      <c r="AH222" s="87">
        <f t="shared" si="316"/>
        <v>0.891736632788334</v>
      </c>
      <c r="AI222" s="87">
        <f t="shared" si="317"/>
        <v>0.9703932832523199</v>
      </c>
      <c r="AJ222" s="87">
        <f t="shared" si="318"/>
        <v>0.5805573878627969</v>
      </c>
      <c r="AK222" s="87">
        <f t="shared" si="319"/>
        <v>0.6065303430079155</v>
      </c>
      <c r="AL222" s="87">
        <f t="shared" si="320"/>
        <v>0.6403364116094987</v>
      </c>
      <c r="AM222" s="87">
        <f t="shared" si="321"/>
        <v>0.6637532981530343</v>
      </c>
      <c r="AN222" s="87">
        <f t="shared" si="322"/>
        <v>0.6931893139841688</v>
      </c>
      <c r="AO222" s="87">
        <f t="shared" si="323"/>
        <v>0.7255112137203166</v>
      </c>
      <c r="AP222" s="87">
        <f t="shared" si="324"/>
        <v>0.787434036939314</v>
      </c>
      <c r="AQ222" s="87">
        <f t="shared" si="325"/>
        <v>0.8140666226912929</v>
      </c>
      <c r="AR222" s="87">
        <f t="shared" si="326"/>
        <v>0.8603232189973615</v>
      </c>
      <c r="AS222" s="87">
        <f t="shared" si="327"/>
        <v>0.9301616094986808</v>
      </c>
      <c r="AT222" s="87">
        <f t="shared" si="328"/>
        <v>0</v>
      </c>
      <c r="AU222" s="87">
        <f t="shared" si="329"/>
        <v>0</v>
      </c>
      <c r="AV222" s="87">
        <f t="shared" si="330"/>
        <v>0</v>
      </c>
      <c r="AW222" s="87">
        <f t="shared" si="331"/>
        <v>0</v>
      </c>
      <c r="AX222" s="52">
        <f t="shared" si="332"/>
        <v>0</v>
      </c>
      <c r="AY222" s="52">
        <f t="shared" si="333"/>
        <v>0</v>
      </c>
      <c r="AZ222" s="52">
        <f t="shared" si="334"/>
        <v>0</v>
      </c>
    </row>
    <row r="223" spans="1:52" ht="12.75">
      <c r="A223" s="52" t="str">
        <f t="shared" si="305"/>
        <v>粗国内生産</v>
      </c>
      <c r="B223" s="51" t="s">
        <v>256</v>
      </c>
      <c r="C223" s="87"/>
      <c r="D223" s="87">
        <f>C110</f>
        <v>0.9774011299435028</v>
      </c>
      <c r="E223" s="87">
        <f>D110</f>
        <v>0.9966101694915255</v>
      </c>
      <c r="F223" s="87">
        <f aca="true" t="shared" si="371" ref="F223:O223">F110</f>
        <v>0.6816146684670599</v>
      </c>
      <c r="G223" s="87">
        <f t="shared" si="371"/>
        <v>0.6953308222585459</v>
      </c>
      <c r="H223" s="87">
        <f t="shared" si="371"/>
        <v>0.718356904271196</v>
      </c>
      <c r="I223" s="87">
        <f t="shared" si="371"/>
        <v>0.7625612962831355</v>
      </c>
      <c r="J223" s="87">
        <f t="shared" si="371"/>
        <v>0.7855163101414256</v>
      </c>
      <c r="K223" s="87">
        <f t="shared" si="371"/>
        <v>0.8125222087982376</v>
      </c>
      <c r="L223" s="87">
        <f t="shared" si="371"/>
        <v>0.8575083505081373</v>
      </c>
      <c r="M223" s="87">
        <f t="shared" si="371"/>
        <v>0.8462795821192524</v>
      </c>
      <c r="N223" s="87">
        <f t="shared" si="371"/>
        <v>0.9154288963115628</v>
      </c>
      <c r="O223" s="87">
        <f t="shared" si="371"/>
        <v>0.9352569113780115</v>
      </c>
      <c r="P223" s="87">
        <f aca="true" t="shared" si="372" ref="P223:Y223">Q110</f>
        <v>0.6857212475633528</v>
      </c>
      <c r="Q223" s="87">
        <f t="shared" si="372"/>
        <v>0.7119395711500974</v>
      </c>
      <c r="R223" s="87">
        <f t="shared" si="372"/>
        <v>0.7305068226120858</v>
      </c>
      <c r="S223" s="87">
        <f t="shared" si="372"/>
        <v>0.7698343079922028</v>
      </c>
      <c r="T223" s="87">
        <f t="shared" si="372"/>
        <v>0.829093567251462</v>
      </c>
      <c r="U223" s="87">
        <f t="shared" si="372"/>
        <v>0.7926413255360624</v>
      </c>
      <c r="V223" s="87">
        <f t="shared" si="372"/>
        <v>0.802729044834308</v>
      </c>
      <c r="W223" s="87">
        <f t="shared" si="372"/>
        <v>0.8684697855750487</v>
      </c>
      <c r="X223" s="87">
        <f t="shared" si="372"/>
        <v>0.8945906432748538</v>
      </c>
      <c r="Y223" s="87">
        <f t="shared" si="372"/>
        <v>0.952046783625731</v>
      </c>
      <c r="Z223" s="87">
        <f t="shared" si="308"/>
        <v>0.7256780514785769</v>
      </c>
      <c r="AA223" s="87">
        <f t="shared" si="309"/>
        <v>0.7370562787665685</v>
      </c>
      <c r="AB223" s="87">
        <f t="shared" si="310"/>
        <v>0.7297078403097407</v>
      </c>
      <c r="AC223" s="87">
        <f t="shared" si="311"/>
        <v>0.7657981549888391</v>
      </c>
      <c r="AD223" s="87">
        <f t="shared" si="312"/>
        <v>0.7719811153033206</v>
      </c>
      <c r="AE223" s="87">
        <f t="shared" si="313"/>
        <v>0.8472433478853486</v>
      </c>
      <c r="AF223" s="87">
        <f t="shared" si="314"/>
        <v>0.8525768919265946</v>
      </c>
      <c r="AG223" s="87">
        <f t="shared" si="315"/>
        <v>0.9268514311676511</v>
      </c>
      <c r="AH223" s="87">
        <f t="shared" si="316"/>
        <v>0.9801671177132923</v>
      </c>
      <c r="AI223" s="87">
        <f t="shared" si="317"/>
        <v>0.9322047290757166</v>
      </c>
      <c r="AJ223" s="87">
        <f t="shared" si="318"/>
        <v>0.5767975010953909</v>
      </c>
      <c r="AK223" s="87">
        <f t="shared" si="319"/>
        <v>0.611953659076668</v>
      </c>
      <c r="AL223" s="87">
        <f t="shared" si="320"/>
        <v>0.6309215888585792</v>
      </c>
      <c r="AM223" s="87">
        <f t="shared" si="321"/>
        <v>0.6825109656871752</v>
      </c>
      <c r="AN223" s="87">
        <f t="shared" si="322"/>
        <v>0.7089134193627417</v>
      </c>
      <c r="AO223" s="87">
        <f t="shared" si="323"/>
        <v>0.7376385728352485</v>
      </c>
      <c r="AP223" s="87">
        <f t="shared" si="324"/>
        <v>0.7692282323453614</v>
      </c>
      <c r="AQ223" s="87">
        <f t="shared" si="325"/>
        <v>0.8024480219360857</v>
      </c>
      <c r="AR223" s="87">
        <f t="shared" si="326"/>
        <v>0.8879073558442048</v>
      </c>
      <c r="AS223" s="87">
        <f t="shared" si="327"/>
        <v>0.9491173269635765</v>
      </c>
      <c r="AT223" s="87">
        <f t="shared" si="328"/>
        <v>0</v>
      </c>
      <c r="AU223" s="87">
        <f t="shared" si="329"/>
        <v>0</v>
      </c>
      <c r="AV223" s="87">
        <f t="shared" si="330"/>
        <v>0</v>
      </c>
      <c r="AW223" s="87">
        <f t="shared" si="331"/>
        <v>0</v>
      </c>
      <c r="AX223" s="52">
        <f t="shared" si="332"/>
        <v>0</v>
      </c>
      <c r="AY223" s="52">
        <f t="shared" si="333"/>
        <v>0</v>
      </c>
      <c r="AZ223" s="52">
        <f t="shared" si="334"/>
        <v>0</v>
      </c>
    </row>
    <row r="224" spans="1:49" ht="12.75">
      <c r="A224" s="52"/>
      <c r="C224" s="52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  <c r="Q224" s="52"/>
      <c r="R224" s="52"/>
      <c r="S224" s="52"/>
      <c r="T224" s="52"/>
      <c r="U224" s="52"/>
      <c r="V224" s="52"/>
      <c r="W224" s="52"/>
      <c r="X224" s="52"/>
      <c r="Y224" s="52"/>
      <c r="Z224" s="52"/>
      <c r="AA224" s="52"/>
      <c r="AB224" s="52"/>
      <c r="AC224" s="52"/>
      <c r="AD224" s="52"/>
      <c r="AE224" s="52"/>
      <c r="AF224" s="52"/>
      <c r="AG224" s="52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2"/>
      <c r="AU224" s="52"/>
      <c r="AV224" s="52"/>
      <c r="AW224" s="52"/>
    </row>
    <row r="225" spans="1:56" s="52" customFormat="1" ht="12.75">
      <c r="A225" s="52" t="str">
        <f aca="true" t="shared" si="373" ref="A225:A245">A112</f>
        <v>（４）産業別GDP（指数計算）</v>
      </c>
      <c r="B225" s="51"/>
      <c r="D225" s="52" t="str">
        <f>C112</f>
        <v>1948-49</v>
      </c>
      <c r="E225" s="52" t="str">
        <f>D112</f>
        <v>1949-50</v>
      </c>
      <c r="F225" s="52" t="str">
        <f aca="true" t="shared" si="374" ref="F225:O225">F112</f>
        <v>1950-51</v>
      </c>
      <c r="G225" s="52" t="str">
        <f t="shared" si="374"/>
        <v>1951-52</v>
      </c>
      <c r="H225" s="52" t="str">
        <f t="shared" si="374"/>
        <v>1952-53</v>
      </c>
      <c r="I225" s="52" t="str">
        <f t="shared" si="374"/>
        <v>1953-54</v>
      </c>
      <c r="J225" s="52" t="str">
        <f t="shared" si="374"/>
        <v>1954-55</v>
      </c>
      <c r="K225" s="52" t="str">
        <f t="shared" si="374"/>
        <v>1955-56</v>
      </c>
      <c r="L225" s="52" t="str">
        <f t="shared" si="374"/>
        <v>1956-57</v>
      </c>
      <c r="M225" s="52" t="str">
        <f t="shared" si="374"/>
        <v>1957-58</v>
      </c>
      <c r="N225" s="52" t="str">
        <f t="shared" si="374"/>
        <v>1958-59</v>
      </c>
      <c r="O225" s="52" t="str">
        <f t="shared" si="374"/>
        <v>1959-60</v>
      </c>
      <c r="P225" s="52" t="str">
        <f aca="true" t="shared" si="375" ref="P225:Y225">Q112</f>
        <v>1960-61</v>
      </c>
      <c r="Q225" s="52" t="str">
        <f t="shared" si="375"/>
        <v>1961-62</v>
      </c>
      <c r="R225" s="52" t="str">
        <f t="shared" si="375"/>
        <v>1962-63</v>
      </c>
      <c r="S225" s="52" t="str">
        <f t="shared" si="375"/>
        <v>1963-64</v>
      </c>
      <c r="T225" s="52" t="str">
        <f t="shared" si="375"/>
        <v>1964-65</v>
      </c>
      <c r="U225" s="52" t="str">
        <f t="shared" si="375"/>
        <v>1965-66</v>
      </c>
      <c r="V225" s="52" t="str">
        <f t="shared" si="375"/>
        <v>1966-67</v>
      </c>
      <c r="W225" s="52" t="str">
        <f t="shared" si="375"/>
        <v>1967-68</v>
      </c>
      <c r="X225" s="52" t="str">
        <f t="shared" si="375"/>
        <v>1968-69</v>
      </c>
      <c r="Y225" s="52" t="str">
        <f t="shared" si="375"/>
        <v>1969-70</v>
      </c>
      <c r="Z225" s="52" t="str">
        <f aca="true" t="shared" si="376" ref="Z225:Z245">AB112</f>
        <v>1970-71</v>
      </c>
      <c r="AA225" s="52" t="str">
        <f aca="true" t="shared" si="377" ref="AA225:AA245">AC112</f>
        <v>1971-72</v>
      </c>
      <c r="AB225" s="52" t="str">
        <f aca="true" t="shared" si="378" ref="AB225:AB245">AD112</f>
        <v>1972-73</v>
      </c>
      <c r="AC225" s="52" t="str">
        <f aca="true" t="shared" si="379" ref="AC225:AC245">AE112</f>
        <v>1973-74</v>
      </c>
      <c r="AD225" s="52" t="str">
        <f aca="true" t="shared" si="380" ref="AD225:AD245">AF112</f>
        <v>1974-75</v>
      </c>
      <c r="AE225" s="86" t="str">
        <f aca="true" t="shared" si="381" ref="AE225:AE245">AG112</f>
        <v>1975-76</v>
      </c>
      <c r="AF225" s="52" t="str">
        <f aca="true" t="shared" si="382" ref="AF225:AF245">AH112</f>
        <v>1976-77</v>
      </c>
      <c r="AG225" s="52" t="str">
        <f aca="true" t="shared" si="383" ref="AG225:AG245">AI112</f>
        <v>1977-78</v>
      </c>
      <c r="AH225" s="52" t="str">
        <f aca="true" t="shared" si="384" ref="AH225:AH245">AJ112</f>
        <v>1978-79</v>
      </c>
      <c r="AI225" s="52" t="str">
        <f aca="true" t="shared" si="385" ref="AI225:AI245">AK112</f>
        <v>1979-80</v>
      </c>
      <c r="AJ225" s="52" t="str">
        <f aca="true" t="shared" si="386" ref="AJ225:AJ245">AM112</f>
        <v>1980-81</v>
      </c>
      <c r="AK225" s="52" t="str">
        <f aca="true" t="shared" si="387" ref="AK225:AK245">AN112</f>
        <v>1981-82</v>
      </c>
      <c r="AL225" s="52" t="str">
        <f aca="true" t="shared" si="388" ref="AL225:AL245">AO112</f>
        <v>1982-83</v>
      </c>
      <c r="AM225" s="52" t="str">
        <f aca="true" t="shared" si="389" ref="AM225:AM245">AP112</f>
        <v>1983-84</v>
      </c>
      <c r="AN225" s="52" t="str">
        <f aca="true" t="shared" si="390" ref="AN225:AN245">AQ112</f>
        <v>1984-85</v>
      </c>
      <c r="AO225" s="52" t="str">
        <f aca="true" t="shared" si="391" ref="AO225:AO245">AR112</f>
        <v>1985-86</v>
      </c>
      <c r="AP225" s="52" t="str">
        <f aca="true" t="shared" si="392" ref="AP225:AP245">AS112</f>
        <v>1986-87</v>
      </c>
      <c r="AQ225" s="52" t="str">
        <f aca="true" t="shared" si="393" ref="AQ225:AQ245">AT112</f>
        <v>1987-88</v>
      </c>
      <c r="AR225" s="52" t="str">
        <f aca="true" t="shared" si="394" ref="AR225:AR245">AU112</f>
        <v>1988-89</v>
      </c>
      <c r="AS225" s="52" t="str">
        <f aca="true" t="shared" si="395" ref="AS225:AS245">AV112</f>
        <v>1989-90</v>
      </c>
      <c r="AT225" s="52" t="str">
        <f aca="true" t="shared" si="396" ref="AT225:AT245">AX112</f>
        <v>1990-91</v>
      </c>
      <c r="AU225" s="52" t="str">
        <f aca="true" t="shared" si="397" ref="AU225:AU245">AY112</f>
        <v>1991-92</v>
      </c>
      <c r="AV225" s="52" t="str">
        <f aca="true" t="shared" si="398" ref="AV225:AV245">AZ112</f>
        <v>1992-93</v>
      </c>
      <c r="AW225" s="52" t="str">
        <f aca="true" t="shared" si="399" ref="AW225:AW245">BA112</f>
        <v>1993-94</v>
      </c>
      <c r="AX225" s="52" t="str">
        <f aca="true" t="shared" si="400" ref="AX225:AX245">BB112</f>
        <v>1994-95</v>
      </c>
      <c r="AY225" s="52" t="str">
        <f aca="true" t="shared" si="401" ref="AY225:AY245">BC112</f>
        <v>1995-96</v>
      </c>
      <c r="AZ225" s="52" t="str">
        <f aca="true" t="shared" si="402" ref="AZ225:AZ245">BD112</f>
        <v>1996-97</v>
      </c>
      <c r="BA225" s="58"/>
      <c r="BB225" s="58"/>
      <c r="BC225" s="58"/>
      <c r="BD225" s="58"/>
    </row>
    <row r="226" spans="1:56" s="52" customFormat="1" ht="12.75">
      <c r="A226" s="52" t="str">
        <f t="shared" si="373"/>
        <v>農業</v>
      </c>
      <c r="B226" s="51" t="s">
        <v>225</v>
      </c>
      <c r="C226" s="88"/>
      <c r="D226" s="88">
        <f>C113</f>
        <v>21076.87125738578</v>
      </c>
      <c r="E226" s="88">
        <f>D113</f>
        <v>21622.39027816518</v>
      </c>
      <c r="F226" s="88">
        <f aca="true" t="shared" si="403" ref="F226:O226">F113</f>
        <v>21523.205001659833</v>
      </c>
      <c r="G226" s="88">
        <f t="shared" si="403"/>
        <v>21873.245225804243</v>
      </c>
      <c r="H226" s="88">
        <f t="shared" si="403"/>
        <v>23068.50452776076</v>
      </c>
      <c r="I226" s="88">
        <f t="shared" si="403"/>
        <v>24938.231578678453</v>
      </c>
      <c r="J226" s="88">
        <f t="shared" si="403"/>
        <v>24997.99454377628</v>
      </c>
      <c r="K226" s="88">
        <f t="shared" si="403"/>
        <v>24955.306711563546</v>
      </c>
      <c r="L226" s="88">
        <f t="shared" si="403"/>
        <v>26201.791412175342</v>
      </c>
      <c r="M226" s="88">
        <f t="shared" si="403"/>
        <v>24857.12469747426</v>
      </c>
      <c r="N226" s="88">
        <f t="shared" si="403"/>
        <v>27636.10257452316</v>
      </c>
      <c r="O226" s="88">
        <f t="shared" si="403"/>
        <v>27162.267636961828</v>
      </c>
      <c r="P226" s="88">
        <f aca="true" t="shared" si="404" ref="P226:Y226">Q113</f>
        <v>28818.555526815857</v>
      </c>
      <c r="Q226" s="88">
        <f t="shared" si="404"/>
        <v>29061.876170428433</v>
      </c>
      <c r="R226" s="88">
        <f t="shared" si="404"/>
        <v>28340.45180603325</v>
      </c>
      <c r="S226" s="88">
        <f t="shared" si="404"/>
        <v>29087.488869756075</v>
      </c>
      <c r="T226" s="88">
        <f t="shared" si="404"/>
        <v>31759.74716627314</v>
      </c>
      <c r="U226" s="88">
        <f t="shared" si="404"/>
        <v>27222.030602059654</v>
      </c>
      <c r="V226" s="88">
        <f t="shared" si="404"/>
        <v>26957.366042340713</v>
      </c>
      <c r="W226" s="88">
        <f t="shared" si="404"/>
        <v>31187.730214622523</v>
      </c>
      <c r="X226" s="88">
        <f t="shared" si="404"/>
        <v>31588.995837422208</v>
      </c>
      <c r="Y226" s="88">
        <f t="shared" si="404"/>
        <v>33633.74300041211</v>
      </c>
      <c r="Z226" s="88">
        <f t="shared" si="376"/>
        <v>35977.304988891134</v>
      </c>
      <c r="AA226" s="88">
        <f t="shared" si="377"/>
        <v>35726.42021813775</v>
      </c>
      <c r="AB226" s="88">
        <f t="shared" si="378"/>
        <v>33453.4470813977</v>
      </c>
      <c r="AC226" s="88">
        <f t="shared" si="379"/>
        <v>36131.695617047066</v>
      </c>
      <c r="AD226" s="88">
        <f t="shared" si="380"/>
        <v>35299.70167642901</v>
      </c>
      <c r="AE226" s="88">
        <f t="shared" si="381"/>
        <v>40137.274691981416</v>
      </c>
      <c r="AF226" s="88">
        <f t="shared" si="382"/>
        <v>37448.30458493233</v>
      </c>
      <c r="AG226" s="88">
        <f t="shared" si="383"/>
        <v>42137.919915168655</v>
      </c>
      <c r="AH226" s="88">
        <f t="shared" si="384"/>
        <v>43353.74611189659</v>
      </c>
      <c r="AI226" s="88">
        <f t="shared" si="385"/>
        <v>37692.75641284589</v>
      </c>
      <c r="AJ226" s="88">
        <f t="shared" si="386"/>
        <v>42466</v>
      </c>
      <c r="AK226" s="88">
        <f t="shared" si="387"/>
        <v>45145</v>
      </c>
      <c r="AL226" s="88">
        <f t="shared" si="388"/>
        <v>44570</v>
      </c>
      <c r="AM226" s="88">
        <f t="shared" si="389"/>
        <v>49753</v>
      </c>
      <c r="AN226" s="88">
        <f t="shared" si="390"/>
        <v>49702</v>
      </c>
      <c r="AO226" s="88">
        <f t="shared" si="391"/>
        <v>49855</v>
      </c>
      <c r="AP226" s="88">
        <f t="shared" si="392"/>
        <v>48995</v>
      </c>
      <c r="AQ226" s="88">
        <f t="shared" si="393"/>
        <v>49258</v>
      </c>
      <c r="AR226" s="88">
        <f t="shared" si="394"/>
        <v>57940</v>
      </c>
      <c r="AS226" s="88">
        <f t="shared" si="395"/>
        <v>58568</v>
      </c>
      <c r="AT226" s="88">
        <f t="shared" si="396"/>
        <v>60991</v>
      </c>
      <c r="AU226" s="88">
        <f t="shared" si="397"/>
        <v>59398</v>
      </c>
      <c r="AV226" s="88">
        <f t="shared" si="398"/>
        <v>63327</v>
      </c>
      <c r="AW226" s="88">
        <f t="shared" si="399"/>
        <v>65762</v>
      </c>
      <c r="AX226" s="52">
        <f t="shared" si="400"/>
        <v>69206</v>
      </c>
      <c r="AY226" s="52">
        <f t="shared" si="401"/>
        <v>66863</v>
      </c>
      <c r="AZ226" s="52">
        <f t="shared" si="402"/>
        <v>72362</v>
      </c>
      <c r="BA226" s="58"/>
      <c r="BB226" s="58"/>
      <c r="BC226" s="58"/>
      <c r="BD226" s="58"/>
    </row>
    <row r="227" spans="1:56" s="52" customFormat="1" ht="12.75">
      <c r="A227" s="52" t="str">
        <f t="shared" si="373"/>
        <v>林業・伐採業</v>
      </c>
      <c r="B227" s="51" t="s">
        <v>227</v>
      </c>
      <c r="C227" s="88"/>
      <c r="D227" s="88"/>
      <c r="E227" s="88"/>
      <c r="F227" s="88">
        <f aca="true" t="shared" si="405" ref="F227:O227">F114</f>
        <v>2070.3735359290913</v>
      </c>
      <c r="G227" s="88">
        <f t="shared" si="405"/>
        <v>2055.585153529598</v>
      </c>
      <c r="H227" s="88">
        <f t="shared" si="405"/>
        <v>1833.7594175371953</v>
      </c>
      <c r="I227" s="88">
        <f t="shared" si="405"/>
        <v>1745.0291231402339</v>
      </c>
      <c r="J227" s="88">
        <f t="shared" si="405"/>
        <v>1907.7013295346626</v>
      </c>
      <c r="K227" s="88">
        <f t="shared" si="405"/>
        <v>2129.5270655270656</v>
      </c>
      <c r="L227" s="88">
        <f t="shared" si="405"/>
        <v>2159.1038303260525</v>
      </c>
      <c r="M227" s="88">
        <f t="shared" si="405"/>
        <v>2277.4108895220006</v>
      </c>
      <c r="N227" s="88">
        <f t="shared" si="405"/>
        <v>2321.776036720481</v>
      </c>
      <c r="O227" s="88">
        <f t="shared" si="405"/>
        <v>2558.3901551123768</v>
      </c>
      <c r="P227" s="88">
        <f aca="true" t="shared" si="406" ref="P227:Y227">Q114</f>
        <v>2602.7553023108576</v>
      </c>
      <c r="Q227" s="88">
        <f t="shared" si="406"/>
        <v>2750.6391263057926</v>
      </c>
      <c r="R227" s="88">
        <f t="shared" si="406"/>
        <v>2795.004273504273</v>
      </c>
      <c r="S227" s="88">
        <f t="shared" si="406"/>
        <v>3061.1951566951557</v>
      </c>
      <c r="T227" s="88">
        <f t="shared" si="406"/>
        <v>3016.8300094966758</v>
      </c>
      <c r="U227" s="88">
        <f t="shared" si="406"/>
        <v>3593.576923076922</v>
      </c>
      <c r="V227" s="88">
        <f t="shared" si="406"/>
        <v>3844.9794238683116</v>
      </c>
      <c r="W227" s="88">
        <f t="shared" si="406"/>
        <v>3785.825894270338</v>
      </c>
      <c r="X227" s="88">
        <f t="shared" si="406"/>
        <v>3741.4607470718574</v>
      </c>
      <c r="Y227" s="88">
        <f t="shared" si="406"/>
        <v>3756.249129471351</v>
      </c>
      <c r="Z227" s="88">
        <f t="shared" si="376"/>
        <v>4037.2283950617275</v>
      </c>
      <c r="AA227" s="88">
        <f t="shared" si="377"/>
        <v>4208.382716049382</v>
      </c>
      <c r="AB227" s="88">
        <f t="shared" si="378"/>
        <v>4178.1790123456785</v>
      </c>
      <c r="AC227" s="88">
        <f t="shared" si="379"/>
        <v>4057.3641975308637</v>
      </c>
      <c r="AD227" s="88">
        <f t="shared" si="380"/>
        <v>4137.907407407407</v>
      </c>
      <c r="AE227" s="88">
        <f t="shared" si="381"/>
        <v>4248.654320987654</v>
      </c>
      <c r="AF227" s="88">
        <f t="shared" si="382"/>
        <v>4107.7037037037035</v>
      </c>
      <c r="AG227" s="88">
        <f t="shared" si="383"/>
        <v>3634.512345679012</v>
      </c>
      <c r="AH227" s="88">
        <f t="shared" si="384"/>
        <v>3835.8703703703695</v>
      </c>
      <c r="AI227" s="88">
        <f t="shared" si="385"/>
        <v>3493.5617283950614</v>
      </c>
      <c r="AJ227" s="88">
        <f t="shared" si="386"/>
        <v>3261.9999999999995</v>
      </c>
      <c r="AK227" s="88">
        <f t="shared" si="387"/>
        <v>3325.0000000000005</v>
      </c>
      <c r="AL227" s="88">
        <f t="shared" si="388"/>
        <v>3297</v>
      </c>
      <c r="AM227" s="88">
        <f t="shared" si="389"/>
        <v>3199</v>
      </c>
      <c r="AN227" s="88">
        <f t="shared" si="390"/>
        <v>3180.0000000000005</v>
      </c>
      <c r="AO227" s="88">
        <f t="shared" si="391"/>
        <v>3181</v>
      </c>
      <c r="AP227" s="88">
        <f t="shared" si="392"/>
        <v>3090</v>
      </c>
      <c r="AQ227" s="88">
        <f t="shared" si="393"/>
        <v>2986</v>
      </c>
      <c r="AR227" s="88">
        <f t="shared" si="394"/>
        <v>2940</v>
      </c>
      <c r="AS227" s="88">
        <f t="shared" si="395"/>
        <v>3194.9999999999995</v>
      </c>
      <c r="AT227" s="88">
        <f t="shared" si="396"/>
        <v>3105</v>
      </c>
      <c r="AU227" s="88">
        <f t="shared" si="397"/>
        <v>3083</v>
      </c>
      <c r="AV227" s="88">
        <f t="shared" si="398"/>
        <v>2950</v>
      </c>
      <c r="AW227" s="88">
        <f t="shared" si="399"/>
        <v>2881</v>
      </c>
      <c r="AX227" s="52">
        <f t="shared" si="400"/>
        <v>2932</v>
      </c>
      <c r="AY227" s="52">
        <f t="shared" si="401"/>
        <v>2925</v>
      </c>
      <c r="AZ227" s="52">
        <f t="shared" si="402"/>
        <v>2930</v>
      </c>
      <c r="BA227" s="58"/>
      <c r="BB227" s="58"/>
      <c r="BC227" s="58"/>
      <c r="BD227" s="58"/>
    </row>
    <row r="228" spans="1:56" s="52" customFormat="1" ht="12.75">
      <c r="A228" s="52" t="str">
        <f t="shared" si="373"/>
        <v>漁業</v>
      </c>
      <c r="B228" s="51" t="s">
        <v>228</v>
      </c>
      <c r="C228" s="88"/>
      <c r="D228" s="88"/>
      <c r="E228" s="88"/>
      <c r="F228" s="88">
        <f aca="true" t="shared" si="407" ref="F228:O228">F115</f>
        <v>295.05720823798623</v>
      </c>
      <c r="G228" s="88">
        <f t="shared" si="407"/>
        <v>313.4982837528604</v>
      </c>
      <c r="H228" s="88">
        <f t="shared" si="407"/>
        <v>331.9393592677346</v>
      </c>
      <c r="I228" s="88">
        <f t="shared" si="407"/>
        <v>338.0863844393593</v>
      </c>
      <c r="J228" s="88">
        <f t="shared" si="407"/>
        <v>362.6744851258581</v>
      </c>
      <c r="K228" s="88">
        <f t="shared" si="407"/>
        <v>393.4096109839817</v>
      </c>
      <c r="L228" s="88">
        <f t="shared" si="407"/>
        <v>436.43878718535467</v>
      </c>
      <c r="M228" s="88">
        <f t="shared" si="407"/>
        <v>448.73283752860414</v>
      </c>
      <c r="N228" s="88">
        <f t="shared" si="407"/>
        <v>467.17391304347825</v>
      </c>
      <c r="O228" s="88">
        <f t="shared" si="407"/>
        <v>473.32093821510296</v>
      </c>
      <c r="P228" s="88">
        <f aca="true" t="shared" si="408" ref="P228:Y228">Q115</f>
        <v>504.05606407322654</v>
      </c>
      <c r="Q228" s="88">
        <f t="shared" si="408"/>
        <v>516.3501144164759</v>
      </c>
      <c r="R228" s="88">
        <f t="shared" si="408"/>
        <v>491.76201372997707</v>
      </c>
      <c r="S228" s="88">
        <f t="shared" si="408"/>
        <v>534.7911899313501</v>
      </c>
      <c r="T228" s="88">
        <f t="shared" si="408"/>
        <v>590.1144164759725</v>
      </c>
      <c r="U228" s="88">
        <f t="shared" si="408"/>
        <v>590.1144164759725</v>
      </c>
      <c r="V228" s="88">
        <f t="shared" si="408"/>
        <v>614.7025171624714</v>
      </c>
      <c r="W228" s="88">
        <f t="shared" si="408"/>
        <v>639.2906178489702</v>
      </c>
      <c r="X228" s="88">
        <f t="shared" si="408"/>
        <v>676.1727688787186</v>
      </c>
      <c r="Y228" s="88">
        <f t="shared" si="408"/>
        <v>694.6138443935927</v>
      </c>
      <c r="Z228" s="88">
        <f t="shared" si="376"/>
        <v>700.7608695652174</v>
      </c>
      <c r="AA228" s="88">
        <f t="shared" si="377"/>
        <v>743.6645962732917</v>
      </c>
      <c r="AB228" s="88">
        <f t="shared" si="378"/>
        <v>766.5465838509316</v>
      </c>
      <c r="AC228" s="88">
        <f t="shared" si="379"/>
        <v>786.5683229813664</v>
      </c>
      <c r="AD228" s="88">
        <f t="shared" si="380"/>
        <v>846.6335403726706</v>
      </c>
      <c r="AE228" s="88">
        <f t="shared" si="381"/>
        <v>898.11801242236</v>
      </c>
      <c r="AF228" s="88">
        <f t="shared" si="382"/>
        <v>869.5155279503105</v>
      </c>
      <c r="AG228" s="88">
        <f t="shared" si="383"/>
        <v>869.5155279503105</v>
      </c>
      <c r="AH228" s="88">
        <f t="shared" si="384"/>
        <v>912.4192546583851</v>
      </c>
      <c r="AI228" s="88">
        <f t="shared" si="385"/>
        <v>903.83850931677</v>
      </c>
      <c r="AJ228" s="88">
        <f t="shared" si="386"/>
        <v>920.9999999999999</v>
      </c>
      <c r="AK228" s="88">
        <f t="shared" si="387"/>
        <v>936</v>
      </c>
      <c r="AL228" s="88">
        <f t="shared" si="388"/>
        <v>936</v>
      </c>
      <c r="AM228" s="88">
        <f t="shared" si="389"/>
        <v>1128</v>
      </c>
      <c r="AN228" s="88">
        <f t="shared" si="390"/>
        <v>1215</v>
      </c>
      <c r="AO228" s="88">
        <f t="shared" si="391"/>
        <v>1182</v>
      </c>
      <c r="AP228" s="88">
        <f t="shared" si="392"/>
        <v>1196</v>
      </c>
      <c r="AQ228" s="88">
        <f t="shared" si="393"/>
        <v>1235</v>
      </c>
      <c r="AR228" s="88">
        <f t="shared" si="394"/>
        <v>1334</v>
      </c>
      <c r="AS228" s="88">
        <f t="shared" si="395"/>
        <v>1500</v>
      </c>
      <c r="AT228" s="88">
        <f t="shared" si="396"/>
        <v>1557</v>
      </c>
      <c r="AU228" s="88">
        <f t="shared" si="397"/>
        <v>1637</v>
      </c>
      <c r="AV228" s="88">
        <f t="shared" si="398"/>
        <v>1732</v>
      </c>
      <c r="AW228" s="88">
        <f t="shared" si="399"/>
        <v>1870</v>
      </c>
      <c r="AX228" s="52">
        <f t="shared" si="400"/>
        <v>1995</v>
      </c>
      <c r="AY228" s="52">
        <f t="shared" si="401"/>
        <v>2119</v>
      </c>
      <c r="AZ228" s="52">
        <f t="shared" si="402"/>
        <v>2272</v>
      </c>
      <c r="BA228" s="58"/>
      <c r="BB228" s="58"/>
      <c r="BC228" s="58"/>
      <c r="BD228" s="58"/>
    </row>
    <row r="229" spans="1:56" s="52" customFormat="1" ht="12.75">
      <c r="A229" s="52" t="str">
        <f t="shared" si="373"/>
        <v>鉱業・採石業</v>
      </c>
      <c r="B229" s="51" t="s">
        <v>230</v>
      </c>
      <c r="C229" s="88"/>
      <c r="D229" s="88"/>
      <c r="E229" s="88"/>
      <c r="F229" s="88">
        <f aca="true" t="shared" si="409" ref="F229:O229">F116</f>
        <v>439.1141208156984</v>
      </c>
      <c r="G229" s="88">
        <f t="shared" si="409"/>
        <v>499.4923124278569</v>
      </c>
      <c r="H229" s="88">
        <f t="shared" si="409"/>
        <v>515.9590919584457</v>
      </c>
      <c r="I229" s="88">
        <f t="shared" si="409"/>
        <v>521.4480184686419</v>
      </c>
      <c r="J229" s="88">
        <f t="shared" si="409"/>
        <v>543.4037245094268</v>
      </c>
      <c r="K229" s="88">
        <f t="shared" si="409"/>
        <v>554.3815775298192</v>
      </c>
      <c r="L229" s="88">
        <f t="shared" si="409"/>
        <v>587.3151365909966</v>
      </c>
      <c r="M229" s="88">
        <f t="shared" si="409"/>
        <v>631.2265486725665</v>
      </c>
      <c r="N229" s="88">
        <f t="shared" si="409"/>
        <v>647.6933282031551</v>
      </c>
      <c r="O229" s="88">
        <f t="shared" si="409"/>
        <v>686.1158137745288</v>
      </c>
      <c r="P229" s="88">
        <f aca="true" t="shared" si="410" ref="P229:Y229">Q116</f>
        <v>790.4054174682572</v>
      </c>
      <c r="Q229" s="88">
        <f t="shared" si="410"/>
        <v>834.3168295498268</v>
      </c>
      <c r="R229" s="88">
        <f t="shared" si="410"/>
        <v>949.5842862639478</v>
      </c>
      <c r="S229" s="88">
        <f t="shared" si="410"/>
        <v>971.5399923047327</v>
      </c>
      <c r="T229" s="88">
        <f t="shared" si="410"/>
        <v>988.0067718353214</v>
      </c>
      <c r="U229" s="88">
        <f t="shared" si="410"/>
        <v>1119.741008080031</v>
      </c>
      <c r="V229" s="88">
        <f t="shared" si="410"/>
        <v>1152.6745671412082</v>
      </c>
      <c r="W229" s="88">
        <f t="shared" si="410"/>
        <v>1191.097052712582</v>
      </c>
      <c r="X229" s="88">
        <f t="shared" si="410"/>
        <v>1218.541685263563</v>
      </c>
      <c r="Y229" s="88">
        <f t="shared" si="410"/>
        <v>1273.4309503655252</v>
      </c>
      <c r="Z229" s="88">
        <f t="shared" si="376"/>
        <v>1262.4530973451328</v>
      </c>
      <c r="AA229" s="88">
        <f t="shared" si="377"/>
        <v>1285.8318584070796</v>
      </c>
      <c r="AB229" s="88">
        <f t="shared" si="378"/>
        <v>1355.9681415929203</v>
      </c>
      <c r="AC229" s="88">
        <f t="shared" si="379"/>
        <v>1376.0070796460177</v>
      </c>
      <c r="AD229" s="88">
        <f t="shared" si="380"/>
        <v>1436.1238938053098</v>
      </c>
      <c r="AE229" s="88">
        <f t="shared" si="381"/>
        <v>1603.1150442477876</v>
      </c>
      <c r="AF229" s="88">
        <f t="shared" si="382"/>
        <v>1663.2318584070797</v>
      </c>
      <c r="AG229" s="88">
        <f t="shared" si="383"/>
        <v>1709.9893805309734</v>
      </c>
      <c r="AH229" s="88">
        <f t="shared" si="384"/>
        <v>1746.7274336283185</v>
      </c>
      <c r="AI229" s="88">
        <f t="shared" si="385"/>
        <v>1760.0867256637168</v>
      </c>
      <c r="AJ229" s="88">
        <f t="shared" si="386"/>
        <v>1887</v>
      </c>
      <c r="AK229" s="88">
        <f t="shared" si="387"/>
        <v>2140.9999999999995</v>
      </c>
      <c r="AL229" s="88">
        <f t="shared" si="388"/>
        <v>2387</v>
      </c>
      <c r="AM229" s="88">
        <f t="shared" si="389"/>
        <v>2451</v>
      </c>
      <c r="AN229" s="88">
        <f t="shared" si="390"/>
        <v>2486</v>
      </c>
      <c r="AO229" s="88">
        <f t="shared" si="391"/>
        <v>2623</v>
      </c>
      <c r="AP229" s="88">
        <f t="shared" si="392"/>
        <v>2978</v>
      </c>
      <c r="AQ229" s="88">
        <f t="shared" si="393"/>
        <v>3080</v>
      </c>
      <c r="AR229" s="88">
        <f t="shared" si="394"/>
        <v>3542</v>
      </c>
      <c r="AS229" s="88">
        <f t="shared" si="395"/>
        <v>3801</v>
      </c>
      <c r="AT229" s="88">
        <f t="shared" si="396"/>
        <v>4207</v>
      </c>
      <c r="AU229" s="88">
        <f t="shared" si="397"/>
        <v>4362</v>
      </c>
      <c r="AV229" s="88">
        <f t="shared" si="398"/>
        <v>4412</v>
      </c>
      <c r="AW229" s="88">
        <f t="shared" si="399"/>
        <v>4488</v>
      </c>
      <c r="AX229" s="52">
        <f t="shared" si="400"/>
        <v>4751</v>
      </c>
      <c r="AY229" s="52">
        <f t="shared" si="401"/>
        <v>5151</v>
      </c>
      <c r="AZ229" s="52">
        <f t="shared" si="402"/>
        <v>5138</v>
      </c>
      <c r="BA229" s="58"/>
      <c r="BB229" s="58"/>
      <c r="BC229" s="58"/>
      <c r="BD229" s="58"/>
    </row>
    <row r="230" spans="1:56" s="52" customFormat="1" ht="12.75">
      <c r="A230" s="52" t="str">
        <f t="shared" si="373"/>
        <v>製造業</v>
      </c>
      <c r="B230" s="51" t="s">
        <v>231</v>
      </c>
      <c r="C230" s="88"/>
      <c r="D230" s="88">
        <f>C117</f>
        <v>4787.948336343039</v>
      </c>
      <c r="E230" s="88">
        <f>D117</f>
        <v>4723.246331797863</v>
      </c>
      <c r="F230" s="88">
        <f aca="true" t="shared" si="411" ref="F230:O230">F117</f>
        <v>4787.948336343039</v>
      </c>
      <c r="G230" s="88">
        <f t="shared" si="411"/>
        <v>4925.731022280968</v>
      </c>
      <c r="H230" s="88">
        <f t="shared" si="411"/>
        <v>5063.5137082188985</v>
      </c>
      <c r="I230" s="88">
        <f t="shared" si="411"/>
        <v>5420.887549870401</v>
      </c>
      <c r="J230" s="88">
        <f t="shared" si="411"/>
        <v>5842.84702555531</v>
      </c>
      <c r="K230" s="88">
        <f t="shared" si="411"/>
        <v>6320.780717402502</v>
      </c>
      <c r="L230" s="88">
        <f t="shared" si="411"/>
        <v>6824.548662863055</v>
      </c>
      <c r="M230" s="88">
        <f t="shared" si="411"/>
        <v>7078.585490061112</v>
      </c>
      <c r="N230" s="88">
        <f t="shared" si="411"/>
        <v>7384.290824485893</v>
      </c>
      <c r="O230" s="88">
        <f t="shared" si="411"/>
        <v>7892.364478882006</v>
      </c>
      <c r="P230" s="88">
        <f aca="true" t="shared" si="412" ref="P230:Y230">Q117</f>
        <v>8585.583617507213</v>
      </c>
      <c r="Q230" s="88">
        <f t="shared" si="412"/>
        <v>9407.974024199228</v>
      </c>
      <c r="R230" s="88">
        <f t="shared" si="412"/>
        <v>10333.701445344688</v>
      </c>
      <c r="S230" s="88">
        <f t="shared" si="412"/>
        <v>11181.926105650067</v>
      </c>
      <c r="T230" s="88">
        <f t="shared" si="412"/>
        <v>12064.596437439925</v>
      </c>
      <c r="U230" s="88">
        <f t="shared" si="412"/>
        <v>12215.296250184536</v>
      </c>
      <c r="V230" s="88">
        <f t="shared" si="412"/>
        <v>12051.679310633244</v>
      </c>
      <c r="W230" s="88">
        <f t="shared" si="412"/>
        <v>12266.96475741126</v>
      </c>
      <c r="X230" s="88">
        <f t="shared" si="412"/>
        <v>12792.261247549615</v>
      </c>
      <c r="Y230" s="88">
        <f t="shared" si="412"/>
        <v>14161.476689057785</v>
      </c>
      <c r="Z230" s="88">
        <f t="shared" si="376"/>
        <v>14656.633216647218</v>
      </c>
      <c r="AA230" s="88">
        <f t="shared" si="377"/>
        <v>15060.721898094125</v>
      </c>
      <c r="AB230" s="88">
        <f t="shared" si="378"/>
        <v>15686.498120057046</v>
      </c>
      <c r="AC230" s="88">
        <f t="shared" si="379"/>
        <v>16446.970569168938</v>
      </c>
      <c r="AD230" s="88">
        <f t="shared" si="380"/>
        <v>16834.222222222223</v>
      </c>
      <c r="AE230" s="88">
        <f t="shared" si="381"/>
        <v>17196.218332685075</v>
      </c>
      <c r="AF230" s="88">
        <f t="shared" si="382"/>
        <v>18711.55088811098</v>
      </c>
      <c r="AG230" s="88">
        <f t="shared" si="383"/>
        <v>19923.816932451704</v>
      </c>
      <c r="AH230" s="88">
        <f t="shared" si="384"/>
        <v>22078.95656683521</v>
      </c>
      <c r="AI230" s="88">
        <f t="shared" si="385"/>
        <v>21700.12342797874</v>
      </c>
      <c r="AJ230" s="88">
        <f t="shared" si="386"/>
        <v>21644</v>
      </c>
      <c r="AK230" s="88">
        <f t="shared" si="387"/>
        <v>23382</v>
      </c>
      <c r="AL230" s="88">
        <f t="shared" si="388"/>
        <v>24908</v>
      </c>
      <c r="AM230" s="88">
        <f t="shared" si="389"/>
        <v>27377</v>
      </c>
      <c r="AN230" s="88">
        <f t="shared" si="390"/>
        <v>29152.999999999996</v>
      </c>
      <c r="AO230" s="88">
        <f t="shared" si="391"/>
        <v>30320</v>
      </c>
      <c r="AP230" s="88">
        <f t="shared" si="392"/>
        <v>32445</v>
      </c>
      <c r="AQ230" s="88">
        <f t="shared" si="393"/>
        <v>34818</v>
      </c>
      <c r="AR230" s="88">
        <f t="shared" si="394"/>
        <v>37865</v>
      </c>
      <c r="AS230" s="88">
        <f t="shared" si="395"/>
        <v>42285</v>
      </c>
      <c r="AT230" s="88">
        <f t="shared" si="396"/>
        <v>44863</v>
      </c>
      <c r="AU230" s="88">
        <f t="shared" si="397"/>
        <v>43200</v>
      </c>
      <c r="AV230" s="88">
        <f t="shared" si="398"/>
        <v>45005</v>
      </c>
      <c r="AW230" s="88">
        <f t="shared" si="399"/>
        <v>48770</v>
      </c>
      <c r="AX230" s="52">
        <f t="shared" si="400"/>
        <v>54570</v>
      </c>
      <c r="AY230" s="52">
        <f t="shared" si="401"/>
        <v>62207</v>
      </c>
      <c r="AZ230" s="52">
        <f t="shared" si="402"/>
        <v>66785</v>
      </c>
      <c r="BA230" s="58"/>
      <c r="BB230" s="58"/>
      <c r="BC230" s="58"/>
      <c r="BD230" s="58"/>
    </row>
    <row r="231" spans="1:56" s="52" customFormat="1" ht="12.75">
      <c r="A231" s="52" t="str">
        <f t="shared" si="373"/>
        <v>  登録</v>
      </c>
      <c r="B231" s="51" t="s">
        <v>233</v>
      </c>
      <c r="C231" s="88"/>
      <c r="D231" s="88"/>
      <c r="E231" s="88"/>
      <c r="F231" s="88">
        <f aca="true" t="shared" si="413" ref="F231:O231">F118</f>
        <v>2299.0366108692515</v>
      </c>
      <c r="G231" s="88">
        <f t="shared" si="413"/>
        <v>2359.240515572865</v>
      </c>
      <c r="H231" s="88">
        <f t="shared" si="413"/>
        <v>2370.528747704793</v>
      </c>
      <c r="I231" s="88">
        <f t="shared" si="413"/>
        <v>2483.411069024069</v>
      </c>
      <c r="J231" s="88">
        <f t="shared" si="413"/>
        <v>2765.6168723222586</v>
      </c>
      <c r="K231" s="88">
        <f t="shared" si="413"/>
        <v>3096.7383481921347</v>
      </c>
      <c r="L231" s="88">
        <f t="shared" si="413"/>
        <v>3435.3853121499624</v>
      </c>
      <c r="M231" s="88">
        <f t="shared" si="413"/>
        <v>3585.8950739089964</v>
      </c>
      <c r="N231" s="88">
        <f t="shared" si="413"/>
        <v>3664.9126988324897</v>
      </c>
      <c r="O231" s="88">
        <f t="shared" si="413"/>
        <v>4003.5596627903174</v>
      </c>
      <c r="P231" s="88">
        <f aca="true" t="shared" si="414" ref="P231:Y231">Q118</f>
        <v>4473.9026682873</v>
      </c>
      <c r="Q231" s="88">
        <f t="shared" si="414"/>
        <v>4970.584882092113</v>
      </c>
      <c r="R231" s="88">
        <f t="shared" si="414"/>
        <v>5621.5396016999375</v>
      </c>
      <c r="S231" s="88">
        <f t="shared" si="414"/>
        <v>6137.03553572463</v>
      </c>
      <c r="T231" s="88">
        <f t="shared" si="414"/>
        <v>6708.972630408962</v>
      </c>
      <c r="U231" s="88">
        <f t="shared" si="414"/>
        <v>6923.449040915585</v>
      </c>
      <c r="V231" s="88">
        <f t="shared" si="414"/>
        <v>6712.735374452937</v>
      </c>
      <c r="W231" s="88">
        <f t="shared" si="414"/>
        <v>6693.921654233058</v>
      </c>
      <c r="X231" s="88">
        <f t="shared" si="414"/>
        <v>7009.99215392703</v>
      </c>
      <c r="Y231" s="88">
        <f t="shared" si="414"/>
        <v>8063.5604862402715</v>
      </c>
      <c r="Z231" s="88">
        <f t="shared" si="376"/>
        <v>8375.868241890268</v>
      </c>
      <c r="AA231" s="88">
        <f t="shared" si="377"/>
        <v>8520.958149779735</v>
      </c>
      <c r="AB231" s="88">
        <f t="shared" si="378"/>
        <v>8870.157589106928</v>
      </c>
      <c r="AC231" s="88">
        <f t="shared" si="379"/>
        <v>9357.069483380055</v>
      </c>
      <c r="AD231" s="88">
        <f t="shared" si="380"/>
        <v>9416.089106928315</v>
      </c>
      <c r="AE231" s="88">
        <f t="shared" si="381"/>
        <v>9521.832599118943</v>
      </c>
      <c r="AF231" s="88">
        <f t="shared" si="382"/>
        <v>10657.960352422908</v>
      </c>
      <c r="AG231" s="88">
        <f t="shared" si="383"/>
        <v>11317.012815378454</v>
      </c>
      <c r="AH231" s="88">
        <f t="shared" si="384"/>
        <v>12620.362835402482</v>
      </c>
      <c r="AI231" s="88">
        <f t="shared" si="385"/>
        <v>12396.58009611534</v>
      </c>
      <c r="AJ231" s="88">
        <f t="shared" si="386"/>
        <v>12281</v>
      </c>
      <c r="AK231" s="88">
        <f t="shared" si="387"/>
        <v>13228</v>
      </c>
      <c r="AL231" s="88">
        <f t="shared" si="388"/>
        <v>14501</v>
      </c>
      <c r="AM231" s="88">
        <f t="shared" si="389"/>
        <v>16629</v>
      </c>
      <c r="AN231" s="88">
        <f t="shared" si="390"/>
        <v>18031</v>
      </c>
      <c r="AO231" s="88">
        <f t="shared" si="391"/>
        <v>18453</v>
      </c>
      <c r="AP231" s="88">
        <f t="shared" si="392"/>
        <v>19521</v>
      </c>
      <c r="AQ231" s="88">
        <f t="shared" si="393"/>
        <v>20902</v>
      </c>
      <c r="AR231" s="88">
        <f t="shared" si="394"/>
        <v>23126</v>
      </c>
      <c r="AS231" s="88">
        <f t="shared" si="395"/>
        <v>26336</v>
      </c>
      <c r="AT231" s="88">
        <f t="shared" si="396"/>
        <v>27657</v>
      </c>
      <c r="AU231" s="88">
        <f t="shared" si="397"/>
        <v>27024</v>
      </c>
      <c r="AV231" s="88">
        <f t="shared" si="398"/>
        <v>27874</v>
      </c>
      <c r="AW231" s="88">
        <f t="shared" si="399"/>
        <v>31070</v>
      </c>
      <c r="AX231" s="52">
        <f t="shared" si="400"/>
        <v>34940</v>
      </c>
      <c r="AY231" s="52">
        <f t="shared" si="401"/>
        <v>39884</v>
      </c>
      <c r="AZ231" s="52">
        <f t="shared" si="402"/>
        <v>43157</v>
      </c>
      <c r="BA231" s="58"/>
      <c r="BB231" s="58"/>
      <c r="BC231" s="58"/>
      <c r="BD231" s="58"/>
    </row>
    <row r="232" spans="1:56" s="52" customFormat="1" ht="12.75">
      <c r="A232" s="52" t="str">
        <f t="shared" si="373"/>
        <v>  非登録</v>
      </c>
      <c r="B232" s="51" t="s">
        <v>235</v>
      </c>
      <c r="C232" s="88"/>
      <c r="D232" s="88"/>
      <c r="E232" s="88"/>
      <c r="F232" s="88">
        <f aca="true" t="shared" si="415" ref="F232:O232">F119</f>
        <v>2661.0508803983284</v>
      </c>
      <c r="G232" s="88">
        <f t="shared" si="415"/>
        <v>2746.034541249373</v>
      </c>
      <c r="H232" s="88">
        <f t="shared" si="415"/>
        <v>2900.0674265418907</v>
      </c>
      <c r="I232" s="88">
        <f t="shared" si="415"/>
        <v>3181.575803110976</v>
      </c>
      <c r="J232" s="88">
        <f t="shared" si="415"/>
        <v>3303.7398155843516</v>
      </c>
      <c r="K232" s="88">
        <f t="shared" si="415"/>
        <v>3425.903828057728</v>
      </c>
      <c r="L232" s="88">
        <f t="shared" si="415"/>
        <v>3569.3137557438654</v>
      </c>
      <c r="M232" s="88">
        <f t="shared" si="415"/>
        <v>3670.231853004481</v>
      </c>
      <c r="N232" s="88">
        <f t="shared" si="415"/>
        <v>3935.8057931639946</v>
      </c>
      <c r="O232" s="88">
        <f t="shared" si="415"/>
        <v>4084.5271996533224</v>
      </c>
      <c r="P232" s="88">
        <f aca="true" t="shared" si="416" ref="P232:Y232">Q119</f>
        <v>4275.740436568172</v>
      </c>
      <c r="Q232" s="88">
        <f t="shared" si="416"/>
        <v>4589.117685956399</v>
      </c>
      <c r="R232" s="88">
        <f t="shared" si="416"/>
        <v>4812.1997956903915</v>
      </c>
      <c r="S232" s="88">
        <f t="shared" si="416"/>
        <v>5130.8885238818075</v>
      </c>
      <c r="T232" s="88">
        <f t="shared" si="416"/>
        <v>5412.396900450893</v>
      </c>
      <c r="U232" s="88">
        <f t="shared" si="416"/>
        <v>5295.544366780707</v>
      </c>
      <c r="V232" s="88">
        <f t="shared" si="416"/>
        <v>5391.150985238131</v>
      </c>
      <c r="W232" s="88">
        <f t="shared" si="416"/>
        <v>5683.282319413596</v>
      </c>
      <c r="X232" s="88">
        <f t="shared" si="416"/>
        <v>5885.118513934827</v>
      </c>
      <c r="Y232" s="88">
        <f t="shared" si="416"/>
        <v>6086.954708456057</v>
      </c>
      <c r="Z232" s="88">
        <f t="shared" si="376"/>
        <v>6256.922030158146</v>
      </c>
      <c r="AA232" s="88">
        <f t="shared" si="377"/>
        <v>6549.623390952556</v>
      </c>
      <c r="AB232" s="88">
        <f t="shared" si="378"/>
        <v>6828.550570062523</v>
      </c>
      <c r="AC232" s="88">
        <f t="shared" si="379"/>
        <v>7079.929385803604</v>
      </c>
      <c r="AD232" s="88">
        <f t="shared" si="380"/>
        <v>7472.493563810224</v>
      </c>
      <c r="AE232" s="88">
        <f t="shared" si="381"/>
        <v>7768.638470025745</v>
      </c>
      <c r="AF232" s="88">
        <f t="shared" si="382"/>
        <v>8037.235012872379</v>
      </c>
      <c r="AG232" s="88">
        <f t="shared" si="383"/>
        <v>8601.976461934535</v>
      </c>
      <c r="AH232" s="88">
        <f t="shared" si="384"/>
        <v>9421.540272158882</v>
      </c>
      <c r="AI232" s="88">
        <f t="shared" si="385"/>
        <v>9270.024273630012</v>
      </c>
      <c r="AJ232" s="88">
        <f t="shared" si="386"/>
        <v>9363</v>
      </c>
      <c r="AK232" s="88">
        <f t="shared" si="387"/>
        <v>10154</v>
      </c>
      <c r="AL232" s="88">
        <f t="shared" si="388"/>
        <v>10407</v>
      </c>
      <c r="AM232" s="88">
        <f t="shared" si="389"/>
        <v>10748</v>
      </c>
      <c r="AN232" s="88">
        <f t="shared" si="390"/>
        <v>11122</v>
      </c>
      <c r="AO232" s="88">
        <f t="shared" si="391"/>
        <v>11867</v>
      </c>
      <c r="AP232" s="88">
        <f t="shared" si="392"/>
        <v>12924</v>
      </c>
      <c r="AQ232" s="88">
        <f t="shared" si="393"/>
        <v>13916</v>
      </c>
      <c r="AR232" s="88">
        <f t="shared" si="394"/>
        <v>14739</v>
      </c>
      <c r="AS232" s="88">
        <f t="shared" si="395"/>
        <v>15949</v>
      </c>
      <c r="AT232" s="88">
        <f t="shared" si="396"/>
        <v>17206</v>
      </c>
      <c r="AU232" s="88">
        <f t="shared" si="397"/>
        <v>16176</v>
      </c>
      <c r="AV232" s="88">
        <f t="shared" si="398"/>
        <v>17131</v>
      </c>
      <c r="AW232" s="88">
        <f t="shared" si="399"/>
        <v>17700</v>
      </c>
      <c r="AX232" s="52">
        <f t="shared" si="400"/>
        <v>19630</v>
      </c>
      <c r="AY232" s="52">
        <f t="shared" si="401"/>
        <v>22323</v>
      </c>
      <c r="AZ232" s="52">
        <f t="shared" si="402"/>
        <v>23628</v>
      </c>
      <c r="BA232" s="58"/>
      <c r="BB232" s="58"/>
      <c r="BC232" s="58"/>
      <c r="BD232" s="58"/>
    </row>
    <row r="233" spans="1:56" s="52" customFormat="1" ht="12.75">
      <c r="A233" s="52" t="str">
        <f t="shared" si="373"/>
        <v>建設業</v>
      </c>
      <c r="B233" s="51" t="s">
        <v>236</v>
      </c>
      <c r="C233" s="88"/>
      <c r="D233" s="88"/>
      <c r="E233" s="88"/>
      <c r="F233" s="88">
        <f aca="true" t="shared" si="417" ref="F233:O233">F120</f>
        <v>1832.1993262056835</v>
      </c>
      <c r="G233" s="88">
        <f t="shared" si="417"/>
        <v>1634.0046875536264</v>
      </c>
      <c r="H233" s="88">
        <f t="shared" si="417"/>
        <v>1515.087904362392</v>
      </c>
      <c r="I233" s="88">
        <f t="shared" si="417"/>
        <v>1563.5354826995617</v>
      </c>
      <c r="J233" s="88">
        <f t="shared" si="417"/>
        <v>1757.3257960482395</v>
      </c>
      <c r="K233" s="88">
        <f t="shared" si="417"/>
        <v>2087.650193801668</v>
      </c>
      <c r="L233" s="88">
        <f t="shared" si="417"/>
        <v>2329.8880854875156</v>
      </c>
      <c r="M233" s="88">
        <f t="shared" si="417"/>
        <v>2043.6069407678776</v>
      </c>
      <c r="N233" s="88">
        <f t="shared" si="417"/>
        <v>2285.8448324537253</v>
      </c>
      <c r="O233" s="88">
        <f t="shared" si="417"/>
        <v>2439.9962180719917</v>
      </c>
      <c r="P233" s="88">
        <f aca="true" t="shared" si="418" ref="P233:Y233">Q120</f>
        <v>2823.172519465969</v>
      </c>
      <c r="Q233" s="88">
        <f t="shared" si="418"/>
        <v>2933.280652050445</v>
      </c>
      <c r="R233" s="88">
        <f t="shared" si="418"/>
        <v>3052.197435241679</v>
      </c>
      <c r="S233" s="88">
        <f t="shared" si="418"/>
        <v>3435.3737366356563</v>
      </c>
      <c r="T233" s="88">
        <f t="shared" si="418"/>
        <v>3717.2505560519153</v>
      </c>
      <c r="U233" s="88">
        <f t="shared" si="418"/>
        <v>3977.1057489512787</v>
      </c>
      <c r="V233" s="88">
        <f t="shared" si="418"/>
        <v>4311.834472008087</v>
      </c>
      <c r="W233" s="88">
        <f t="shared" si="418"/>
        <v>4637.754544458136</v>
      </c>
      <c r="X233" s="88">
        <f t="shared" si="418"/>
        <v>4734.649701132475</v>
      </c>
      <c r="Y233" s="88">
        <f t="shared" si="418"/>
        <v>4884.396761447363</v>
      </c>
      <c r="Z233" s="88">
        <f t="shared" si="376"/>
        <v>4893.205412054121</v>
      </c>
      <c r="AA233" s="88">
        <f t="shared" si="377"/>
        <v>4930.806888068881</v>
      </c>
      <c r="AB233" s="88">
        <f t="shared" si="378"/>
        <v>5036.0910209102085</v>
      </c>
      <c r="AC233" s="88">
        <f t="shared" si="379"/>
        <v>4702.69126691267</v>
      </c>
      <c r="AD233" s="88">
        <f t="shared" si="380"/>
        <v>4554.79212792128</v>
      </c>
      <c r="AE233" s="88">
        <f t="shared" si="381"/>
        <v>5206.551045510455</v>
      </c>
      <c r="AF233" s="88">
        <f t="shared" si="382"/>
        <v>5687.849938499385</v>
      </c>
      <c r="AG233" s="88">
        <f t="shared" si="383"/>
        <v>6294.487084870849</v>
      </c>
      <c r="AH233" s="88">
        <f t="shared" si="384"/>
        <v>6149.094710947109</v>
      </c>
      <c r="AI233" s="88">
        <f t="shared" si="385"/>
        <v>5825.722017220172</v>
      </c>
      <c r="AJ233" s="88">
        <f t="shared" si="386"/>
        <v>6114</v>
      </c>
      <c r="AK233" s="88">
        <f t="shared" si="387"/>
        <v>6446</v>
      </c>
      <c r="AL233" s="88">
        <f t="shared" si="388"/>
        <v>6148</v>
      </c>
      <c r="AM233" s="88">
        <f t="shared" si="389"/>
        <v>6576</v>
      </c>
      <c r="AN233" s="88">
        <f t="shared" si="390"/>
        <v>6828</v>
      </c>
      <c r="AO233" s="88">
        <f t="shared" si="391"/>
        <v>7183.000000000001</v>
      </c>
      <c r="AP233" s="88">
        <f t="shared" si="392"/>
        <v>7537</v>
      </c>
      <c r="AQ233" s="88">
        <f t="shared" si="393"/>
        <v>7777</v>
      </c>
      <c r="AR233" s="88">
        <f t="shared" si="394"/>
        <v>8379</v>
      </c>
      <c r="AS233" s="88">
        <f t="shared" si="395"/>
        <v>8807</v>
      </c>
      <c r="AT233" s="88">
        <f t="shared" si="396"/>
        <v>9833</v>
      </c>
      <c r="AU233" s="88">
        <f t="shared" si="397"/>
        <v>10047</v>
      </c>
      <c r="AV233" s="88">
        <f t="shared" si="398"/>
        <v>10386</v>
      </c>
      <c r="AW233" s="88">
        <f t="shared" si="399"/>
        <v>10484</v>
      </c>
      <c r="AX233" s="52">
        <f t="shared" si="400"/>
        <v>11134</v>
      </c>
      <c r="AY233" s="52">
        <f t="shared" si="401"/>
        <v>12216</v>
      </c>
      <c r="AZ233" s="52">
        <f t="shared" si="402"/>
        <v>12851</v>
      </c>
      <c r="BA233" s="58"/>
      <c r="BB233" s="58"/>
      <c r="BC233" s="58"/>
      <c r="BD233" s="58"/>
    </row>
    <row r="234" spans="1:56" s="52" customFormat="1" ht="12.75">
      <c r="A234" s="52" t="str">
        <f t="shared" si="373"/>
        <v>電気・ｶﾞｽ・水道</v>
      </c>
      <c r="B234" s="51" t="s">
        <v>238</v>
      </c>
      <c r="C234" s="88"/>
      <c r="D234" s="88"/>
      <c r="E234" s="88"/>
      <c r="F234" s="88">
        <f aca="true" t="shared" si="419" ref="F234:O234">F121</f>
        <v>128.9742001040918</v>
      </c>
      <c r="G234" s="88">
        <f t="shared" si="419"/>
        <v>146.1707601179707</v>
      </c>
      <c r="H234" s="88">
        <f t="shared" si="419"/>
        <v>154.76904012491016</v>
      </c>
      <c r="I234" s="88">
        <f t="shared" si="419"/>
        <v>167.6664601353193</v>
      </c>
      <c r="J234" s="88">
        <f t="shared" si="419"/>
        <v>180.5638801457285</v>
      </c>
      <c r="K234" s="88">
        <f t="shared" si="419"/>
        <v>206.35872016654687</v>
      </c>
      <c r="L234" s="88">
        <f t="shared" si="419"/>
        <v>223.55528018042577</v>
      </c>
      <c r="M234" s="88">
        <f t="shared" si="419"/>
        <v>262.2475402116533</v>
      </c>
      <c r="N234" s="88">
        <f t="shared" si="419"/>
        <v>296.6406602394111</v>
      </c>
      <c r="O234" s="88">
        <f t="shared" si="419"/>
        <v>339.63206027410837</v>
      </c>
      <c r="P234" s="88">
        <f aca="true" t="shared" si="420" ref="P234:Y234">Q121</f>
        <v>369.72604029839647</v>
      </c>
      <c r="Q234" s="88">
        <f t="shared" si="420"/>
        <v>425.6148603435029</v>
      </c>
      <c r="R234" s="88">
        <f t="shared" si="420"/>
        <v>481.5036803886094</v>
      </c>
      <c r="S234" s="88">
        <f t="shared" si="420"/>
        <v>571.7856204614736</v>
      </c>
      <c r="T234" s="88">
        <f t="shared" si="420"/>
        <v>627.67444050658</v>
      </c>
      <c r="U234" s="88">
        <f t="shared" si="420"/>
        <v>692.1615405586259</v>
      </c>
      <c r="V234" s="88">
        <f t="shared" si="420"/>
        <v>752.3495006072021</v>
      </c>
      <c r="W234" s="88">
        <f t="shared" si="420"/>
        <v>838.3323006765967</v>
      </c>
      <c r="X234" s="88">
        <f t="shared" si="420"/>
        <v>950.1099407668096</v>
      </c>
      <c r="Y234" s="88">
        <f t="shared" si="420"/>
        <v>1040.3918808396738</v>
      </c>
      <c r="Z234" s="88">
        <f t="shared" si="376"/>
        <v>1104.8789808917197</v>
      </c>
      <c r="AA234" s="88">
        <f t="shared" si="377"/>
        <v>1189.2611464968152</v>
      </c>
      <c r="AB234" s="88">
        <f t="shared" si="378"/>
        <v>1244.6369426751592</v>
      </c>
      <c r="AC234" s="88">
        <f t="shared" si="379"/>
        <v>1278.9171974522292</v>
      </c>
      <c r="AD234" s="88">
        <f t="shared" si="380"/>
        <v>1336.9299363057323</v>
      </c>
      <c r="AE234" s="88">
        <f t="shared" si="381"/>
        <v>1521.5159235668789</v>
      </c>
      <c r="AF234" s="88">
        <f t="shared" si="382"/>
        <v>1682.3694267515925</v>
      </c>
      <c r="AG234" s="88">
        <f t="shared" si="383"/>
        <v>1748.2929936305734</v>
      </c>
      <c r="AH234" s="88">
        <f t="shared" si="384"/>
        <v>1943.4267515923568</v>
      </c>
      <c r="AI234" s="88">
        <f t="shared" si="385"/>
        <v>1969.7961783439491</v>
      </c>
      <c r="AJ234" s="88">
        <f t="shared" si="386"/>
        <v>2070</v>
      </c>
      <c r="AK234" s="88">
        <f t="shared" si="387"/>
        <v>2264</v>
      </c>
      <c r="AL234" s="88">
        <f t="shared" si="388"/>
        <v>2415</v>
      </c>
      <c r="AM234" s="88">
        <f t="shared" si="389"/>
        <v>2588</v>
      </c>
      <c r="AN234" s="88">
        <f t="shared" si="390"/>
        <v>2863</v>
      </c>
      <c r="AO234" s="88">
        <f t="shared" si="391"/>
        <v>3099</v>
      </c>
      <c r="AP234" s="88">
        <f t="shared" si="392"/>
        <v>3422</v>
      </c>
      <c r="AQ234" s="88">
        <f t="shared" si="393"/>
        <v>3692</v>
      </c>
      <c r="AR234" s="88">
        <f t="shared" si="394"/>
        <v>4080</v>
      </c>
      <c r="AS234" s="88">
        <f t="shared" si="395"/>
        <v>4505</v>
      </c>
      <c r="AT234" s="88">
        <f t="shared" si="396"/>
        <v>4797</v>
      </c>
      <c r="AU234" s="88">
        <f t="shared" si="397"/>
        <v>5258</v>
      </c>
      <c r="AV234" s="88">
        <f t="shared" si="398"/>
        <v>5700</v>
      </c>
      <c r="AW234" s="88">
        <f t="shared" si="399"/>
        <v>6060</v>
      </c>
      <c r="AX234" s="52">
        <f t="shared" si="400"/>
        <v>6632</v>
      </c>
      <c r="AY234" s="52">
        <f t="shared" si="401"/>
        <v>7113</v>
      </c>
      <c r="AZ234" s="52">
        <f t="shared" si="402"/>
        <v>7466</v>
      </c>
      <c r="BA234" s="58"/>
      <c r="BB234" s="58"/>
      <c r="BC234" s="58"/>
      <c r="BD234" s="58"/>
    </row>
    <row r="235" spans="1:56" s="52" customFormat="1" ht="12.75">
      <c r="A235" s="52" t="str">
        <f t="shared" si="373"/>
        <v>運輸業・倉庫業・通信</v>
      </c>
      <c r="B235" s="51" t="s">
        <v>240</v>
      </c>
      <c r="C235" s="88"/>
      <c r="D235" s="88"/>
      <c r="E235" s="88"/>
      <c r="F235" s="88">
        <f aca="true" t="shared" si="421" ref="F235:O235">F122</f>
        <v>1080.7312572386272</v>
      </c>
      <c r="G235" s="88">
        <f t="shared" si="421"/>
        <v>1110.6007140969812</v>
      </c>
      <c r="H235" s="88">
        <f t="shared" si="421"/>
        <v>1135.0393606174528</v>
      </c>
      <c r="I235" s="88">
        <f t="shared" si="421"/>
        <v>1175.7704381515716</v>
      </c>
      <c r="J235" s="88">
        <f t="shared" si="421"/>
        <v>1232.7939466993384</v>
      </c>
      <c r="K235" s="88">
        <f t="shared" si="421"/>
        <v>1360.4179896395785</v>
      </c>
      <c r="L235" s="88">
        <f t="shared" si="421"/>
        <v>1414.7260930184038</v>
      </c>
      <c r="M235" s="88">
        <f t="shared" si="421"/>
        <v>1479.8958170729945</v>
      </c>
      <c r="N235" s="88">
        <f t="shared" si="421"/>
        <v>1621.0968858579408</v>
      </c>
      <c r="O235" s="88">
        <f t="shared" si="421"/>
        <v>1735.1439029534743</v>
      </c>
      <c r="P235" s="88">
        <f aca="true" t="shared" si="422" ref="P235:Y235">Q122</f>
        <v>1865.4833510626554</v>
      </c>
      <c r="Q235" s="88">
        <f t="shared" si="422"/>
        <v>1987.676583665013</v>
      </c>
      <c r="R235" s="88">
        <f t="shared" si="422"/>
        <v>2145.1700834636067</v>
      </c>
      <c r="S235" s="88">
        <f t="shared" si="422"/>
        <v>2280.9403419106707</v>
      </c>
      <c r="T235" s="88">
        <f t="shared" si="422"/>
        <v>2392.271953837263</v>
      </c>
      <c r="U235" s="88">
        <f t="shared" si="422"/>
        <v>2522.611401946444</v>
      </c>
      <c r="V235" s="88">
        <f t="shared" si="422"/>
        <v>2598.6427466767996</v>
      </c>
      <c r="W235" s="88">
        <f t="shared" si="422"/>
        <v>2753.4208413064525</v>
      </c>
      <c r="X235" s="88">
        <f t="shared" si="422"/>
        <v>2891.9065049224573</v>
      </c>
      <c r="Y235" s="88">
        <f t="shared" si="422"/>
        <v>3046.68459955211</v>
      </c>
      <c r="Z235" s="88">
        <f t="shared" si="376"/>
        <v>3130.8621597892893</v>
      </c>
      <c r="AA235" s="88">
        <f t="shared" si="377"/>
        <v>3258.1738366988593</v>
      </c>
      <c r="AB235" s="88">
        <f t="shared" si="378"/>
        <v>3479.294117647059</v>
      </c>
      <c r="AC235" s="88">
        <f t="shared" si="379"/>
        <v>3588.179104477613</v>
      </c>
      <c r="AD235" s="88">
        <f t="shared" si="380"/>
        <v>3894.732221246708</v>
      </c>
      <c r="AE235" s="88">
        <f t="shared" si="381"/>
        <v>4236.463564530291</v>
      </c>
      <c r="AF235" s="88">
        <f t="shared" si="382"/>
        <v>4516.214223002635</v>
      </c>
      <c r="AG235" s="88">
        <f t="shared" si="383"/>
        <v>4708.856892010536</v>
      </c>
      <c r="AH235" s="88">
        <f t="shared" si="384"/>
        <v>5104.193151887622</v>
      </c>
      <c r="AI235" s="88">
        <f t="shared" si="385"/>
        <v>5358.816505706761</v>
      </c>
      <c r="AJ235" s="88">
        <f t="shared" si="386"/>
        <v>5724.000000000001</v>
      </c>
      <c r="AK235" s="88">
        <f t="shared" si="387"/>
        <v>6013</v>
      </c>
      <c r="AL235" s="88">
        <f t="shared" si="388"/>
        <v>6280</v>
      </c>
      <c r="AM235" s="88">
        <f t="shared" si="389"/>
        <v>6692.000000000001</v>
      </c>
      <c r="AN235" s="88">
        <f t="shared" si="390"/>
        <v>7301.999999999999</v>
      </c>
      <c r="AO235" s="88">
        <f t="shared" si="391"/>
        <v>7951</v>
      </c>
      <c r="AP235" s="88">
        <f t="shared" si="392"/>
        <v>8483</v>
      </c>
      <c r="AQ235" s="88">
        <f t="shared" si="393"/>
        <v>9227</v>
      </c>
      <c r="AR235" s="88">
        <f t="shared" si="394"/>
        <v>9804</v>
      </c>
      <c r="AS235" s="88">
        <f t="shared" si="395"/>
        <v>10663</v>
      </c>
      <c r="AT235" s="88">
        <f t="shared" si="396"/>
        <v>11164</v>
      </c>
      <c r="AU235" s="88">
        <f t="shared" si="397"/>
        <v>11785</v>
      </c>
      <c r="AV235" s="88">
        <f t="shared" si="398"/>
        <v>12367</v>
      </c>
      <c r="AW235" s="88">
        <f t="shared" si="399"/>
        <v>13065</v>
      </c>
      <c r="AX235" s="52">
        <f t="shared" si="400"/>
        <v>14091</v>
      </c>
      <c r="AY235" s="52">
        <f t="shared" si="401"/>
        <v>15264</v>
      </c>
      <c r="AZ235" s="52">
        <f t="shared" si="402"/>
        <v>16664</v>
      </c>
      <c r="BA235" s="58"/>
      <c r="BB235" s="58"/>
      <c r="BC235" s="58"/>
      <c r="BD235" s="58"/>
    </row>
    <row r="236" spans="1:56" s="52" customFormat="1" ht="12.75">
      <c r="A236" s="52" t="str">
        <f t="shared" si="373"/>
        <v>  鉄道</v>
      </c>
      <c r="B236" s="51" t="s">
        <v>233</v>
      </c>
      <c r="C236" s="88"/>
      <c r="D236" s="88"/>
      <c r="E236" s="88"/>
      <c r="F236" s="88">
        <f aca="true" t="shared" si="423" ref="F236:O236">F123</f>
        <v>334.896143478609</v>
      </c>
      <c r="G236" s="88">
        <f t="shared" si="423"/>
        <v>340.2688088820091</v>
      </c>
      <c r="H236" s="88">
        <f t="shared" si="423"/>
        <v>333.10525501080895</v>
      </c>
      <c r="I236" s="88">
        <f t="shared" si="423"/>
        <v>336.687031946409</v>
      </c>
      <c r="J236" s="88">
        <f t="shared" si="423"/>
        <v>352.80502815660947</v>
      </c>
      <c r="K236" s="88">
        <f t="shared" si="423"/>
        <v>390.41368598041043</v>
      </c>
      <c r="L236" s="88">
        <f t="shared" si="423"/>
        <v>426.23145533641144</v>
      </c>
      <c r="M236" s="88">
        <f t="shared" si="423"/>
        <v>467.4218900958125</v>
      </c>
      <c r="N236" s="88">
        <f t="shared" si="423"/>
        <v>472.79455549921266</v>
      </c>
      <c r="O236" s="88">
        <f t="shared" si="423"/>
        <v>508.6123248552136</v>
      </c>
      <c r="P236" s="88">
        <f aca="true" t="shared" si="424" ref="P236:Y236">Q123</f>
        <v>540.8483172756145</v>
      </c>
      <c r="Q236" s="88">
        <f t="shared" si="424"/>
        <v>565.9207558248153</v>
      </c>
      <c r="R236" s="88">
        <f t="shared" si="424"/>
        <v>610.6929675198164</v>
      </c>
      <c r="S236" s="88">
        <f t="shared" si="424"/>
        <v>646.5107368758173</v>
      </c>
      <c r="T236" s="88">
        <f t="shared" si="424"/>
        <v>655.4651792148176</v>
      </c>
      <c r="U236" s="88">
        <f t="shared" si="424"/>
        <v>705.6100563132189</v>
      </c>
      <c r="V236" s="88">
        <f t="shared" si="424"/>
        <v>716.3553871200193</v>
      </c>
      <c r="W236" s="88">
        <f t="shared" si="424"/>
        <v>737.8460487336198</v>
      </c>
      <c r="X236" s="88">
        <f t="shared" si="424"/>
        <v>762.9184872828205</v>
      </c>
      <c r="Y236" s="88">
        <f t="shared" si="424"/>
        <v>789.7818142998212</v>
      </c>
      <c r="Z236" s="88">
        <f t="shared" si="376"/>
        <v>796.9453681710214</v>
      </c>
      <c r="AA236" s="88">
        <f t="shared" si="377"/>
        <v>836.9928741092637</v>
      </c>
      <c r="AB236" s="88">
        <f t="shared" si="378"/>
        <v>869.0308788598575</v>
      </c>
      <c r="AC236" s="88">
        <f t="shared" si="379"/>
        <v>812.9643705463183</v>
      </c>
      <c r="AD236" s="88">
        <f t="shared" si="380"/>
        <v>843.667458432304</v>
      </c>
      <c r="AE236" s="88">
        <f t="shared" si="381"/>
        <v>950.4608076009501</v>
      </c>
      <c r="AF236" s="88">
        <f t="shared" si="382"/>
        <v>1019.8764845605701</v>
      </c>
      <c r="AG236" s="88">
        <f t="shared" si="383"/>
        <v>1073.273159144893</v>
      </c>
      <c r="AH236" s="88">
        <f t="shared" si="384"/>
        <v>1074.6080760095012</v>
      </c>
      <c r="AI236" s="88">
        <f t="shared" si="385"/>
        <v>1091.9619952494063</v>
      </c>
      <c r="AJ236" s="88">
        <f t="shared" si="386"/>
        <v>1124</v>
      </c>
      <c r="AK236" s="88">
        <f t="shared" si="387"/>
        <v>1220</v>
      </c>
      <c r="AL236" s="88">
        <f t="shared" si="388"/>
        <v>1247</v>
      </c>
      <c r="AM236" s="88">
        <f t="shared" si="389"/>
        <v>1263</v>
      </c>
      <c r="AN236" s="88">
        <f t="shared" si="390"/>
        <v>1267</v>
      </c>
      <c r="AO236" s="88">
        <f t="shared" si="391"/>
        <v>1404</v>
      </c>
      <c r="AP236" s="88">
        <f t="shared" si="392"/>
        <v>1514</v>
      </c>
      <c r="AQ236" s="88">
        <f t="shared" si="393"/>
        <v>1576</v>
      </c>
      <c r="AR236" s="88">
        <f t="shared" si="394"/>
        <v>1560</v>
      </c>
      <c r="AS236" s="88">
        <f t="shared" si="395"/>
        <v>1623</v>
      </c>
      <c r="AT236" s="88">
        <f t="shared" si="396"/>
        <v>1677</v>
      </c>
      <c r="AU236" s="88">
        <f t="shared" si="397"/>
        <v>1778</v>
      </c>
      <c r="AV236" s="88">
        <f t="shared" si="398"/>
        <v>1758</v>
      </c>
      <c r="AW236" s="88">
        <f t="shared" si="399"/>
        <v>1746</v>
      </c>
      <c r="AX236" s="52">
        <f t="shared" si="400"/>
        <v>1769</v>
      </c>
      <c r="AY236" s="52">
        <f t="shared" si="401"/>
        <v>1906</v>
      </c>
      <c r="AZ236" s="52">
        <f t="shared" si="402"/>
        <v>1964</v>
      </c>
      <c r="BA236" s="58"/>
      <c r="BB236" s="58"/>
      <c r="BC236" s="58"/>
      <c r="BD236" s="58"/>
    </row>
    <row r="237" spans="1:56" s="52" customFormat="1" ht="12.75">
      <c r="A237" s="52" t="str">
        <f t="shared" si="373"/>
        <v>  その他運輸・倉庫業</v>
      </c>
      <c r="B237" s="51" t="s">
        <v>235</v>
      </c>
      <c r="C237" s="88"/>
      <c r="D237" s="88"/>
      <c r="E237" s="88"/>
      <c r="F237" s="88">
        <f aca="true" t="shared" si="425" ref="F237:O237">F124</f>
        <v>566.1701485736603</v>
      </c>
      <c r="G237" s="88">
        <f t="shared" si="425"/>
        <v>585.3623569998861</v>
      </c>
      <c r="H237" s="88">
        <f t="shared" si="425"/>
        <v>620.5480724479667</v>
      </c>
      <c r="I237" s="88">
        <f t="shared" si="425"/>
        <v>655.7337878960473</v>
      </c>
      <c r="J237" s="88">
        <f t="shared" si="425"/>
        <v>684.5221005353859</v>
      </c>
      <c r="K237" s="88">
        <f t="shared" si="425"/>
        <v>754.8935314315471</v>
      </c>
      <c r="L237" s="88">
        <f t="shared" si="425"/>
        <v>742.0987258140632</v>
      </c>
      <c r="M237" s="88">
        <f t="shared" si="425"/>
        <v>742.0987258140632</v>
      </c>
      <c r="N237" s="88">
        <f t="shared" si="425"/>
        <v>882.8415876063856</v>
      </c>
      <c r="O237" s="88">
        <f t="shared" si="425"/>
        <v>940.4182128850629</v>
      </c>
      <c r="P237" s="88">
        <f aca="true" t="shared" si="426" ref="P237:Y237">Q124</f>
        <v>1023.5844493987079</v>
      </c>
      <c r="Q237" s="88">
        <f t="shared" si="426"/>
        <v>1103.551984507982</v>
      </c>
      <c r="R237" s="88">
        <f t="shared" si="426"/>
        <v>1186.718221021627</v>
      </c>
      <c r="S237" s="88">
        <f t="shared" si="426"/>
        <v>1253.8909505134172</v>
      </c>
      <c r="T237" s="88">
        <f t="shared" si="426"/>
        <v>1346.6532912401751</v>
      </c>
      <c r="U237" s="88">
        <f t="shared" si="426"/>
        <v>1391.4351109013687</v>
      </c>
      <c r="V237" s="88">
        <f t="shared" si="426"/>
        <v>1442.6143333713042</v>
      </c>
      <c r="W237" s="88">
        <f t="shared" si="426"/>
        <v>1570.5623895461424</v>
      </c>
      <c r="X237" s="88">
        <f t="shared" si="426"/>
        <v>1676.1195358903842</v>
      </c>
      <c r="Y237" s="88">
        <f t="shared" si="426"/>
        <v>1791.272786447739</v>
      </c>
      <c r="Z237" s="88">
        <f t="shared" si="376"/>
        <v>1855.2468145351581</v>
      </c>
      <c r="AA237" s="88">
        <f t="shared" si="377"/>
        <v>1912.6625766871166</v>
      </c>
      <c r="AB237" s="88">
        <f t="shared" si="378"/>
        <v>2081.3213780084943</v>
      </c>
      <c r="AC237" s="88">
        <f t="shared" si="379"/>
        <v>2239.2147239263804</v>
      </c>
      <c r="AD237" s="88">
        <f t="shared" si="380"/>
        <v>2502.9683813119395</v>
      </c>
      <c r="AE237" s="88">
        <f t="shared" si="381"/>
        <v>2687.775365738556</v>
      </c>
      <c r="AF237" s="88">
        <f t="shared" si="382"/>
        <v>2847.4629542236903</v>
      </c>
      <c r="AG237" s="88">
        <f t="shared" si="383"/>
        <v>2946.146295422369</v>
      </c>
      <c r="AH237" s="88">
        <f t="shared" si="384"/>
        <v>3321.1429919773477</v>
      </c>
      <c r="AI237" s="88">
        <f t="shared" si="385"/>
        <v>3511.33270410571</v>
      </c>
      <c r="AJ237" s="88">
        <f t="shared" si="386"/>
        <v>3802</v>
      </c>
      <c r="AK237" s="88">
        <f t="shared" si="387"/>
        <v>3935</v>
      </c>
      <c r="AL237" s="88">
        <f t="shared" si="388"/>
        <v>4130</v>
      </c>
      <c r="AM237" s="88">
        <f t="shared" si="389"/>
        <v>4488</v>
      </c>
      <c r="AN237" s="88">
        <f t="shared" si="390"/>
        <v>4988</v>
      </c>
      <c r="AO237" s="88">
        <f t="shared" si="391"/>
        <v>5472</v>
      </c>
      <c r="AP237" s="88">
        <f t="shared" si="392"/>
        <v>5821</v>
      </c>
      <c r="AQ237" s="88">
        <f t="shared" si="393"/>
        <v>6430</v>
      </c>
      <c r="AR237" s="88">
        <f t="shared" si="394"/>
        <v>6956</v>
      </c>
      <c r="AS237" s="88">
        <f t="shared" si="395"/>
        <v>7671</v>
      </c>
      <c r="AT237" s="88">
        <f t="shared" si="396"/>
        <v>8030</v>
      </c>
      <c r="AU237" s="88">
        <f t="shared" si="397"/>
        <v>8450</v>
      </c>
      <c r="AV237" s="88">
        <f t="shared" si="398"/>
        <v>8884</v>
      </c>
      <c r="AW237" s="88">
        <f t="shared" si="399"/>
        <v>9405</v>
      </c>
      <c r="AX237" s="52">
        <f t="shared" si="400"/>
        <v>10100</v>
      </c>
      <c r="AY237" s="52">
        <f t="shared" si="401"/>
        <v>10727</v>
      </c>
      <c r="AZ237" s="52">
        <f t="shared" si="402"/>
        <v>11610</v>
      </c>
      <c r="BA237" s="58"/>
      <c r="BB237" s="58"/>
      <c r="BC237" s="58"/>
      <c r="BD237" s="58"/>
    </row>
    <row r="238" spans="1:56" s="52" customFormat="1" ht="12.75">
      <c r="A238" s="52" t="str">
        <f t="shared" si="373"/>
        <v>  通信</v>
      </c>
      <c r="B238" s="51" t="s">
        <v>244</v>
      </c>
      <c r="C238" s="88"/>
      <c r="D238" s="88"/>
      <c r="E238" s="88"/>
      <c r="F238" s="88">
        <f aca="true" t="shared" si="427" ref="F238:O238">F125</f>
        <v>110.63281249999999</v>
      </c>
      <c r="G238" s="88">
        <f t="shared" si="427"/>
        <v>117.14062499999999</v>
      </c>
      <c r="H238" s="88">
        <f t="shared" si="427"/>
        <v>123.64843749999999</v>
      </c>
      <c r="I238" s="88">
        <f t="shared" si="427"/>
        <v>130.15625</v>
      </c>
      <c r="J238" s="88">
        <f t="shared" si="427"/>
        <v>139.91796874999997</v>
      </c>
      <c r="K238" s="88">
        <f t="shared" si="427"/>
        <v>152.93359374999997</v>
      </c>
      <c r="L238" s="88">
        <f t="shared" si="427"/>
        <v>165.94921874999997</v>
      </c>
      <c r="M238" s="88">
        <f t="shared" si="427"/>
        <v>169.203125</v>
      </c>
      <c r="N238" s="88">
        <f t="shared" si="427"/>
        <v>185.47265624999997</v>
      </c>
      <c r="O238" s="88">
        <f t="shared" si="427"/>
        <v>198.48828124999997</v>
      </c>
      <c r="P238" s="88">
        <f aca="true" t="shared" si="428" ref="P238:Y238">Q125</f>
        <v>211.50390624999997</v>
      </c>
      <c r="Q238" s="88">
        <f t="shared" si="428"/>
        <v>231.02734374999997</v>
      </c>
      <c r="R238" s="88">
        <f t="shared" si="428"/>
        <v>253.80468749999997</v>
      </c>
      <c r="S238" s="88">
        <f t="shared" si="428"/>
        <v>283.08984374999994</v>
      </c>
      <c r="T238" s="88">
        <f t="shared" si="428"/>
        <v>305.86718749999994</v>
      </c>
      <c r="U238" s="88">
        <f t="shared" si="428"/>
        <v>325.39062499999994</v>
      </c>
      <c r="V238" s="88">
        <f t="shared" si="428"/>
        <v>344.91406249999994</v>
      </c>
      <c r="W238" s="88">
        <f t="shared" si="428"/>
        <v>361.18359374999994</v>
      </c>
      <c r="X238" s="88">
        <f t="shared" si="428"/>
        <v>374.19921874999994</v>
      </c>
      <c r="Y238" s="88">
        <f t="shared" si="428"/>
        <v>393.72265624999994</v>
      </c>
      <c r="Z238" s="88">
        <f t="shared" si="376"/>
        <v>416.49999999999994</v>
      </c>
      <c r="AA238" s="88">
        <f t="shared" si="377"/>
        <v>441.00000000000006</v>
      </c>
      <c r="AB238" s="88">
        <f t="shared" si="378"/>
        <v>465.50000000000006</v>
      </c>
      <c r="AC238" s="88">
        <f t="shared" si="379"/>
        <v>498.75</v>
      </c>
      <c r="AD238" s="88">
        <f t="shared" si="380"/>
        <v>521.5</v>
      </c>
      <c r="AE238" s="88">
        <f t="shared" si="381"/>
        <v>558.25</v>
      </c>
      <c r="AF238" s="88">
        <f t="shared" si="382"/>
        <v>603.75</v>
      </c>
      <c r="AG238" s="88">
        <f t="shared" si="383"/>
        <v>638.75</v>
      </c>
      <c r="AH238" s="88">
        <f t="shared" si="384"/>
        <v>684.25</v>
      </c>
      <c r="AI238" s="88">
        <f t="shared" si="385"/>
        <v>742</v>
      </c>
      <c r="AJ238" s="88">
        <f t="shared" si="386"/>
        <v>798</v>
      </c>
      <c r="AK238" s="88">
        <f t="shared" si="387"/>
        <v>858</v>
      </c>
      <c r="AL238" s="88">
        <f t="shared" si="388"/>
        <v>902.9999999999999</v>
      </c>
      <c r="AM238" s="88">
        <f t="shared" si="389"/>
        <v>960.9999999999999</v>
      </c>
      <c r="AN238" s="88">
        <f t="shared" si="390"/>
        <v>1047</v>
      </c>
      <c r="AO238" s="88">
        <f t="shared" si="391"/>
        <v>1075</v>
      </c>
      <c r="AP238" s="88">
        <f t="shared" si="392"/>
        <v>1148</v>
      </c>
      <c r="AQ238" s="88">
        <f t="shared" si="393"/>
        <v>1221</v>
      </c>
      <c r="AR238" s="88">
        <f t="shared" si="394"/>
        <v>1288</v>
      </c>
      <c r="AS238" s="88">
        <f t="shared" si="395"/>
        <v>1369</v>
      </c>
      <c r="AT238" s="88">
        <f t="shared" si="396"/>
        <v>1457</v>
      </c>
      <c r="AU238" s="88">
        <f t="shared" si="397"/>
        <v>1557</v>
      </c>
      <c r="AV238" s="88">
        <f t="shared" si="398"/>
        <v>1725</v>
      </c>
      <c r="AW238" s="88">
        <f t="shared" si="399"/>
        <v>1914</v>
      </c>
      <c r="AX238" s="52">
        <f t="shared" si="400"/>
        <v>2222</v>
      </c>
      <c r="AY238" s="52">
        <f t="shared" si="401"/>
        <v>2631</v>
      </c>
      <c r="AZ238" s="52">
        <f t="shared" si="402"/>
        <v>3090</v>
      </c>
      <c r="BA238" s="58"/>
      <c r="BB238" s="58"/>
      <c r="BC238" s="58"/>
      <c r="BD238" s="58"/>
    </row>
    <row r="239" spans="1:56" s="52" customFormat="1" ht="12.75">
      <c r="A239" s="52" t="str">
        <f t="shared" si="373"/>
        <v>商業・ﾎﾃﾙ・ﾚｽﾄﾗﾝ</v>
      </c>
      <c r="B239" s="51" t="s">
        <v>246</v>
      </c>
      <c r="C239" s="88"/>
      <c r="D239" s="88"/>
      <c r="E239" s="88"/>
      <c r="F239" s="88">
        <f aca="true" t="shared" si="429" ref="F239:O239">F126</f>
        <v>3690.502359674407</v>
      </c>
      <c r="G239" s="88">
        <f t="shared" si="429"/>
        <v>3950.4622743181394</v>
      </c>
      <c r="H239" s="88">
        <f t="shared" si="429"/>
        <v>3908.6830023218254</v>
      </c>
      <c r="I239" s="88">
        <f t="shared" si="429"/>
        <v>4057.231524975386</v>
      </c>
      <c r="J239" s="88">
        <f t="shared" si="429"/>
        <v>4340.402146283737</v>
      </c>
      <c r="K239" s="88">
        <f t="shared" si="429"/>
        <v>4660.709898255478</v>
      </c>
      <c r="L239" s="88">
        <f t="shared" si="429"/>
        <v>4990.301932893066</v>
      </c>
      <c r="M239" s="88">
        <f t="shared" si="429"/>
        <v>5097.071183550313</v>
      </c>
      <c r="N239" s="88">
        <f t="shared" si="429"/>
        <v>5310.609684864808</v>
      </c>
      <c r="O239" s="88">
        <f t="shared" si="429"/>
        <v>5644.84386083532</v>
      </c>
      <c r="P239" s="88">
        <f aca="true" t="shared" si="430" ref="P239:Y239">Q126</f>
        <v>6160.12154878986</v>
      </c>
      <c r="Q239" s="88">
        <f t="shared" si="430"/>
        <v>6554.703562088382</v>
      </c>
      <c r="R239" s="88">
        <f t="shared" si="430"/>
        <v>6898.222020724741</v>
      </c>
      <c r="S239" s="88">
        <f t="shared" si="430"/>
        <v>7404.215426013433</v>
      </c>
      <c r="T239" s="88">
        <f t="shared" si="430"/>
        <v>7947.345961965517</v>
      </c>
      <c r="U239" s="88">
        <f t="shared" si="430"/>
        <v>7998.409516627678</v>
      </c>
      <c r="V239" s="88">
        <f t="shared" si="430"/>
        <v>8193.379452610476</v>
      </c>
      <c r="W239" s="88">
        <f t="shared" si="430"/>
        <v>8490.476497917598</v>
      </c>
      <c r="X239" s="88">
        <f t="shared" si="430"/>
        <v>8857.205663218578</v>
      </c>
      <c r="Y239" s="88">
        <f t="shared" si="430"/>
        <v>9330.704079176803</v>
      </c>
      <c r="Z239" s="88">
        <f t="shared" si="376"/>
        <v>9692.791103144858</v>
      </c>
      <c r="AA239" s="88">
        <f t="shared" si="377"/>
        <v>9882.187713866708</v>
      </c>
      <c r="AB239" s="88">
        <f t="shared" si="378"/>
        <v>9920.546521101514</v>
      </c>
      <c r="AC239" s="88">
        <f t="shared" si="379"/>
        <v>10340.095975232198</v>
      </c>
      <c r="AD239" s="88">
        <f t="shared" si="380"/>
        <v>10809.991363858562</v>
      </c>
      <c r="AE239" s="88">
        <f t="shared" si="381"/>
        <v>11824.102330128726</v>
      </c>
      <c r="AF239" s="88">
        <f t="shared" si="382"/>
        <v>12234.062082450708</v>
      </c>
      <c r="AG239" s="88">
        <f t="shared" si="383"/>
        <v>13255.365325077397</v>
      </c>
      <c r="AH239" s="88">
        <f t="shared" si="384"/>
        <v>14413.321818478082</v>
      </c>
      <c r="AI239" s="88">
        <f t="shared" si="385"/>
        <v>13943.426429851717</v>
      </c>
      <c r="AJ239" s="88">
        <f t="shared" si="386"/>
        <v>14712.999999999998</v>
      </c>
      <c r="AK239" s="88">
        <f t="shared" si="387"/>
        <v>15671</v>
      </c>
      <c r="AL239" s="88">
        <f t="shared" si="388"/>
        <v>16546</v>
      </c>
      <c r="AM239" s="88">
        <f t="shared" si="389"/>
        <v>17417</v>
      </c>
      <c r="AN239" s="88">
        <f t="shared" si="390"/>
        <v>18173</v>
      </c>
      <c r="AO239" s="88">
        <f t="shared" si="391"/>
        <v>19649</v>
      </c>
      <c r="AP239" s="88">
        <f t="shared" si="392"/>
        <v>20852</v>
      </c>
      <c r="AQ239" s="88">
        <f t="shared" si="393"/>
        <v>21801</v>
      </c>
      <c r="AR239" s="88">
        <f t="shared" si="394"/>
        <v>23385</v>
      </c>
      <c r="AS239" s="88">
        <f t="shared" si="395"/>
        <v>25231</v>
      </c>
      <c r="AT239" s="88">
        <f t="shared" si="396"/>
        <v>26580</v>
      </c>
      <c r="AU239" s="88">
        <f t="shared" si="397"/>
        <v>26827</v>
      </c>
      <c r="AV239" s="88">
        <f t="shared" si="398"/>
        <v>28653</v>
      </c>
      <c r="AW239" s="88">
        <f t="shared" si="399"/>
        <v>30923</v>
      </c>
      <c r="AX239" s="52">
        <f t="shared" si="400"/>
        <v>34647</v>
      </c>
      <c r="AY239" s="52">
        <f t="shared" si="401"/>
        <v>39968</v>
      </c>
      <c r="AZ239" s="52">
        <f t="shared" si="402"/>
        <v>43313</v>
      </c>
      <c r="BA239" s="58"/>
      <c r="BB239" s="58"/>
      <c r="BC239" s="58"/>
      <c r="BD239" s="58"/>
    </row>
    <row r="240" spans="1:56" s="52" customFormat="1" ht="12.75">
      <c r="A240" s="52" t="str">
        <f t="shared" si="373"/>
        <v>銀行・保険業</v>
      </c>
      <c r="B240" s="51" t="s">
        <v>248</v>
      </c>
      <c r="C240" s="88"/>
      <c r="D240" s="88"/>
      <c r="E240" s="88"/>
      <c r="F240" s="88">
        <f aca="true" t="shared" si="431" ref="F240:O240">F127</f>
        <v>431.45986282796093</v>
      </c>
      <c r="G240" s="88">
        <f t="shared" si="431"/>
        <v>442.5229362338061</v>
      </c>
      <c r="H240" s="88">
        <f t="shared" si="431"/>
        <v>525.4959867776447</v>
      </c>
      <c r="I240" s="88">
        <f t="shared" si="431"/>
        <v>514.4329133717996</v>
      </c>
      <c r="J240" s="88">
        <f t="shared" si="431"/>
        <v>575.2798171039478</v>
      </c>
      <c r="K240" s="88">
        <f t="shared" si="431"/>
        <v>658.2528676477865</v>
      </c>
      <c r="L240" s="88">
        <f t="shared" si="431"/>
        <v>647.1897942419414</v>
      </c>
      <c r="M240" s="88">
        <f t="shared" si="431"/>
        <v>741.2259181916252</v>
      </c>
      <c r="N240" s="88">
        <f t="shared" si="431"/>
        <v>791.0097485179284</v>
      </c>
      <c r="O240" s="88">
        <f t="shared" si="431"/>
        <v>890.5774091705347</v>
      </c>
      <c r="P240" s="88">
        <f aca="true" t="shared" si="432" ref="P240:Y240">Q127</f>
        <v>901.6404825763799</v>
      </c>
      <c r="Q240" s="88">
        <f t="shared" si="432"/>
        <v>1023.3342900406767</v>
      </c>
      <c r="R240" s="88">
        <f t="shared" si="432"/>
        <v>1095.24426717867</v>
      </c>
      <c r="S240" s="88">
        <f t="shared" si="432"/>
        <v>1178.2173177225088</v>
      </c>
      <c r="T240" s="88">
        <f t="shared" si="432"/>
        <v>1205.8750012371218</v>
      </c>
      <c r="U240" s="88">
        <f t="shared" si="432"/>
        <v>1255.6588315634249</v>
      </c>
      <c r="V240" s="88">
        <f t="shared" si="432"/>
        <v>1261.1903682663474</v>
      </c>
      <c r="W240" s="88">
        <f t="shared" si="432"/>
        <v>1288.8480517809603</v>
      </c>
      <c r="X240" s="88">
        <f t="shared" si="432"/>
        <v>1460.3256895715601</v>
      </c>
      <c r="Y240" s="88">
        <f t="shared" si="432"/>
        <v>1593.082570441702</v>
      </c>
      <c r="Z240" s="88">
        <f t="shared" si="376"/>
        <v>1747.9655981235342</v>
      </c>
      <c r="AA240" s="88">
        <f t="shared" si="377"/>
        <v>1934.4863174354966</v>
      </c>
      <c r="AB240" s="88">
        <f t="shared" si="378"/>
        <v>2065.0508209538702</v>
      </c>
      <c r="AC240" s="88">
        <f t="shared" si="379"/>
        <v>2075.7091477716967</v>
      </c>
      <c r="AD240" s="88">
        <f t="shared" si="380"/>
        <v>1886.5238467552776</v>
      </c>
      <c r="AE240" s="88">
        <f t="shared" si="381"/>
        <v>2246.2423768569197</v>
      </c>
      <c r="AF240" s="88">
        <f t="shared" si="382"/>
        <v>2701.8858483189993</v>
      </c>
      <c r="AG240" s="88">
        <f t="shared" si="383"/>
        <v>2960.35027365129</v>
      </c>
      <c r="AH240" s="88">
        <f t="shared" si="384"/>
        <v>3445.3041438623923</v>
      </c>
      <c r="AI240" s="88">
        <f t="shared" si="385"/>
        <v>3352.0437842064116</v>
      </c>
      <c r="AJ240" s="88">
        <f t="shared" si="386"/>
        <v>3408</v>
      </c>
      <c r="AK240" s="88">
        <f t="shared" si="387"/>
        <v>3650</v>
      </c>
      <c r="AL240" s="88">
        <f t="shared" si="388"/>
        <v>4217</v>
      </c>
      <c r="AM240" s="88">
        <f t="shared" si="389"/>
        <v>4593</v>
      </c>
      <c r="AN240" s="88">
        <f t="shared" si="390"/>
        <v>5153</v>
      </c>
      <c r="AO240" s="88">
        <f t="shared" si="391"/>
        <v>5827.999999999999</v>
      </c>
      <c r="AP240" s="88">
        <f t="shared" si="392"/>
        <v>6692</v>
      </c>
      <c r="AQ240" s="88">
        <f t="shared" si="393"/>
        <v>7399.000000000001</v>
      </c>
      <c r="AR240" s="88">
        <f t="shared" si="394"/>
        <v>8623</v>
      </c>
      <c r="AS240" s="88">
        <f t="shared" si="395"/>
        <v>10269</v>
      </c>
      <c r="AT240" s="88">
        <f t="shared" si="396"/>
        <v>11169</v>
      </c>
      <c r="AU240" s="88">
        <f t="shared" si="397"/>
        <v>13107</v>
      </c>
      <c r="AV240" s="88">
        <f t="shared" si="398"/>
        <v>13861</v>
      </c>
      <c r="AW240" s="88">
        <f t="shared" si="399"/>
        <v>16610</v>
      </c>
      <c r="AX240" s="52">
        <f t="shared" si="400"/>
        <v>18182</v>
      </c>
      <c r="AY240" s="52">
        <f t="shared" si="401"/>
        <v>20634</v>
      </c>
      <c r="AZ240" s="52">
        <f t="shared" si="402"/>
        <v>23080</v>
      </c>
      <c r="BA240" s="58"/>
      <c r="BB240" s="58"/>
      <c r="BC240" s="58"/>
      <c r="BD240" s="58"/>
    </row>
    <row r="241" spans="1:56" s="52" customFormat="1" ht="12.75">
      <c r="A241" s="52" t="str">
        <f t="shared" si="373"/>
        <v>不動産・住宅所有・事業ｻｰﾋﾞｽ</v>
      </c>
      <c r="B241" s="51" t="s">
        <v>250</v>
      </c>
      <c r="C241" s="88"/>
      <c r="D241" s="88"/>
      <c r="E241" s="88"/>
      <c r="F241" s="88">
        <f aca="true" t="shared" si="433" ref="F241:O241">F128</f>
        <v>3390.573519250191</v>
      </c>
      <c r="G241" s="88">
        <f t="shared" si="433"/>
        <v>3468.2741623996744</v>
      </c>
      <c r="H241" s="88">
        <f t="shared" si="433"/>
        <v>3545.974805549158</v>
      </c>
      <c r="I241" s="88">
        <f t="shared" si="433"/>
        <v>3630.739143530413</v>
      </c>
      <c r="J241" s="88">
        <f t="shared" si="433"/>
        <v>3722.567176343439</v>
      </c>
      <c r="K241" s="88">
        <f t="shared" si="433"/>
        <v>3800.267819492922</v>
      </c>
      <c r="L241" s="88">
        <f t="shared" si="433"/>
        <v>3892.095852305948</v>
      </c>
      <c r="M241" s="88">
        <f t="shared" si="433"/>
        <v>3983.9238851189743</v>
      </c>
      <c r="N241" s="88">
        <f t="shared" si="433"/>
        <v>4082.8156127637717</v>
      </c>
      <c r="O241" s="88">
        <f t="shared" si="433"/>
        <v>4181.707340408569</v>
      </c>
      <c r="P241" s="88">
        <f aca="true" t="shared" si="434" ref="P241:Y241">Q128</f>
        <v>4280.599068053366</v>
      </c>
      <c r="Q241" s="88">
        <f t="shared" si="434"/>
        <v>4365.36340603462</v>
      </c>
      <c r="R241" s="88">
        <f t="shared" si="434"/>
        <v>4464.255133679418</v>
      </c>
      <c r="S241" s="88">
        <f t="shared" si="434"/>
        <v>4556.0831664924435</v>
      </c>
      <c r="T241" s="88">
        <f t="shared" si="434"/>
        <v>4654.974894137241</v>
      </c>
      <c r="U241" s="88">
        <f t="shared" si="434"/>
        <v>4718.548147623182</v>
      </c>
      <c r="V241" s="88">
        <f t="shared" si="434"/>
        <v>4909.267908081006</v>
      </c>
      <c r="W241" s="88">
        <f t="shared" si="434"/>
        <v>4972.8411615669465</v>
      </c>
      <c r="X241" s="88">
        <f t="shared" si="434"/>
        <v>5036.414415052887</v>
      </c>
      <c r="Y241" s="88">
        <f t="shared" si="434"/>
        <v>5078.7965840435145</v>
      </c>
      <c r="Z241" s="88">
        <f t="shared" si="376"/>
        <v>5177.688311688312</v>
      </c>
      <c r="AA241" s="88">
        <f t="shared" si="377"/>
        <v>5330.391053391053</v>
      </c>
      <c r="AB241" s="88">
        <f t="shared" si="378"/>
        <v>5518.606060606061</v>
      </c>
      <c r="AC241" s="88">
        <f t="shared" si="379"/>
        <v>5713.923520923521</v>
      </c>
      <c r="AD241" s="88">
        <f t="shared" si="380"/>
        <v>5930.54834054834</v>
      </c>
      <c r="AE241" s="88">
        <f t="shared" si="381"/>
        <v>6147.17316017316</v>
      </c>
      <c r="AF241" s="88">
        <f t="shared" si="382"/>
        <v>6370.900432900433</v>
      </c>
      <c r="AG241" s="88">
        <f t="shared" si="383"/>
        <v>6619.4862914862915</v>
      </c>
      <c r="AH241" s="88">
        <f t="shared" si="384"/>
        <v>6857.418470418471</v>
      </c>
      <c r="AI241" s="88">
        <f t="shared" si="385"/>
        <v>7127.311688311688</v>
      </c>
      <c r="AJ241" s="88">
        <f t="shared" si="386"/>
        <v>7383</v>
      </c>
      <c r="AK241" s="88">
        <f t="shared" si="387"/>
        <v>7633.999999999999</v>
      </c>
      <c r="AL241" s="88">
        <f t="shared" si="388"/>
        <v>7897</v>
      </c>
      <c r="AM241" s="88">
        <f t="shared" si="389"/>
        <v>8266</v>
      </c>
      <c r="AN241" s="88">
        <f t="shared" si="390"/>
        <v>8561</v>
      </c>
      <c r="AO241" s="88">
        <f t="shared" si="391"/>
        <v>8880</v>
      </c>
      <c r="AP241" s="88">
        <f t="shared" si="392"/>
        <v>9224</v>
      </c>
      <c r="AQ241" s="88">
        <f t="shared" si="393"/>
        <v>9472</v>
      </c>
      <c r="AR241" s="88">
        <f t="shared" si="394"/>
        <v>9793</v>
      </c>
      <c r="AS241" s="88">
        <f t="shared" si="395"/>
        <v>10134</v>
      </c>
      <c r="AT241" s="88">
        <f t="shared" si="396"/>
        <v>10531</v>
      </c>
      <c r="AU241" s="88">
        <f t="shared" si="397"/>
        <v>10865</v>
      </c>
      <c r="AV241" s="88">
        <f t="shared" si="398"/>
        <v>11223</v>
      </c>
      <c r="AW241" s="88">
        <f t="shared" si="399"/>
        <v>11600</v>
      </c>
      <c r="AX241" s="52">
        <f t="shared" si="400"/>
        <v>12050</v>
      </c>
      <c r="AY241" s="52">
        <f t="shared" si="401"/>
        <v>12518</v>
      </c>
      <c r="AZ241" s="52">
        <f t="shared" si="402"/>
        <v>12965</v>
      </c>
      <c r="BA241" s="58"/>
      <c r="BB241" s="58"/>
      <c r="BC241" s="58"/>
      <c r="BD241" s="58"/>
    </row>
    <row r="242" spans="1:56" s="52" customFormat="1" ht="12.75">
      <c r="A242" s="52" t="str">
        <f t="shared" si="373"/>
        <v>一般行政・国防</v>
      </c>
      <c r="B242" s="51" t="s">
        <v>252</v>
      </c>
      <c r="C242" s="88"/>
      <c r="D242" s="88"/>
      <c r="E242" s="88"/>
      <c r="F242" s="88">
        <f aca="true" t="shared" si="435" ref="F242:O242">F129</f>
        <v>786.3880098734217</v>
      </c>
      <c r="G242" s="88">
        <f t="shared" si="435"/>
        <v>802.9684799611142</v>
      </c>
      <c r="H242" s="88">
        <f t="shared" si="435"/>
        <v>810.0743957129827</v>
      </c>
      <c r="I242" s="88">
        <f t="shared" si="435"/>
        <v>843.2353358883678</v>
      </c>
      <c r="J242" s="88">
        <f t="shared" si="435"/>
        <v>885.8708303995775</v>
      </c>
      <c r="K242" s="88">
        <f t="shared" si="435"/>
        <v>914.2944934070505</v>
      </c>
      <c r="L242" s="88">
        <f t="shared" si="435"/>
        <v>975.8790965899088</v>
      </c>
      <c r="M242" s="88">
        <f t="shared" si="435"/>
        <v>1058.781447028372</v>
      </c>
      <c r="N242" s="88">
        <f t="shared" si="435"/>
        <v>1129.8406045470547</v>
      </c>
      <c r="O242" s="88">
        <f t="shared" si="435"/>
        <v>1198.5311234817812</v>
      </c>
      <c r="P242" s="88">
        <f aca="true" t="shared" si="436" ref="P242:Y242">Q129</f>
        <v>1274.327558168376</v>
      </c>
      <c r="Q242" s="88">
        <f t="shared" si="436"/>
        <v>1354.8612700228832</v>
      </c>
      <c r="R242" s="88">
        <f t="shared" si="436"/>
        <v>1532.5091638195897</v>
      </c>
      <c r="S242" s="88">
        <f t="shared" si="436"/>
        <v>1707.7884190323405</v>
      </c>
      <c r="T242" s="88">
        <f t="shared" si="436"/>
        <v>1892.5422285809157</v>
      </c>
      <c r="U242" s="88">
        <f t="shared" si="436"/>
        <v>1949.3895545958617</v>
      </c>
      <c r="V242" s="88">
        <f t="shared" si="436"/>
        <v>2070.190122377622</v>
      </c>
      <c r="W242" s="88">
        <f t="shared" si="436"/>
        <v>2155.4611114000413</v>
      </c>
      <c r="X242" s="88">
        <f t="shared" si="436"/>
        <v>2295.2107878534507</v>
      </c>
      <c r="Y242" s="88">
        <f t="shared" si="436"/>
        <v>2498.9137060736743</v>
      </c>
      <c r="Z242" s="88">
        <f t="shared" si="376"/>
        <v>2709.7225400457664</v>
      </c>
      <c r="AA242" s="88">
        <f t="shared" si="377"/>
        <v>2958.320938215103</v>
      </c>
      <c r="AB242" s="88">
        <f t="shared" si="378"/>
        <v>3087.5921052631584</v>
      </c>
      <c r="AC242" s="88">
        <f t="shared" si="379"/>
        <v>3281.49885583524</v>
      </c>
      <c r="AD242" s="88">
        <f t="shared" si="380"/>
        <v>3457.1750572082383</v>
      </c>
      <c r="AE242" s="88">
        <f t="shared" si="381"/>
        <v>3709.088100686499</v>
      </c>
      <c r="AF242" s="88">
        <f t="shared" si="382"/>
        <v>3927.8546910755144</v>
      </c>
      <c r="AG242" s="88">
        <f t="shared" si="383"/>
        <v>4201.312929061784</v>
      </c>
      <c r="AH242" s="88">
        <f t="shared" si="384"/>
        <v>4671.992562929062</v>
      </c>
      <c r="AI242" s="88">
        <f t="shared" si="385"/>
        <v>5208.965102974828</v>
      </c>
      <c r="AJ242" s="88">
        <f t="shared" si="386"/>
        <v>5794</v>
      </c>
      <c r="AK242" s="88">
        <f t="shared" si="387"/>
        <v>5926</v>
      </c>
      <c r="AL242" s="88">
        <f t="shared" si="388"/>
        <v>6548</v>
      </c>
      <c r="AM242" s="88">
        <f t="shared" si="389"/>
        <v>6775</v>
      </c>
      <c r="AN242" s="88">
        <f t="shared" si="390"/>
        <v>7446.000000000001</v>
      </c>
      <c r="AO242" s="88">
        <f t="shared" si="391"/>
        <v>8016</v>
      </c>
      <c r="AP242" s="88">
        <f t="shared" si="392"/>
        <v>8807</v>
      </c>
      <c r="AQ242" s="88">
        <f t="shared" si="393"/>
        <v>9704</v>
      </c>
      <c r="AR242" s="88">
        <f t="shared" si="394"/>
        <v>10342</v>
      </c>
      <c r="AS242" s="88">
        <f t="shared" si="395"/>
        <v>11214</v>
      </c>
      <c r="AT242" s="88">
        <f t="shared" si="396"/>
        <v>11328</v>
      </c>
      <c r="AU242" s="88">
        <f t="shared" si="397"/>
        <v>11570</v>
      </c>
      <c r="AV242" s="88">
        <f t="shared" si="398"/>
        <v>12170</v>
      </c>
      <c r="AW242" s="88">
        <f t="shared" si="399"/>
        <v>12483</v>
      </c>
      <c r="AX242" s="52">
        <f t="shared" si="400"/>
        <v>12668</v>
      </c>
      <c r="AY242" s="52">
        <f t="shared" si="401"/>
        <v>13422</v>
      </c>
      <c r="AZ242" s="52">
        <f t="shared" si="402"/>
        <v>14312</v>
      </c>
      <c r="BA242" s="58"/>
      <c r="BB242" s="58"/>
      <c r="BC242" s="58"/>
      <c r="BD242" s="58"/>
    </row>
    <row r="243" spans="1:56" s="52" customFormat="1" ht="12.75">
      <c r="A243" s="52" t="str">
        <f t="shared" si="373"/>
        <v>その他ｻｰﾋﾞｽ</v>
      </c>
      <c r="B243" s="51" t="s">
        <v>254</v>
      </c>
      <c r="C243" s="88"/>
      <c r="D243" s="88"/>
      <c r="E243" s="88"/>
      <c r="F243" s="88">
        <f aca="true" t="shared" si="437" ref="F243:O243">F130</f>
        <v>2634.6251811179745</v>
      </c>
      <c r="G243" s="88">
        <f t="shared" si="437"/>
        <v>2716.9572180279115</v>
      </c>
      <c r="H243" s="88">
        <f t="shared" si="437"/>
        <v>2786.9394494013577</v>
      </c>
      <c r="I243" s="88">
        <f t="shared" si="437"/>
        <v>2869.271486311294</v>
      </c>
      <c r="J243" s="88">
        <f t="shared" si="437"/>
        <v>2955.7201250667276</v>
      </c>
      <c r="K243" s="88">
        <f t="shared" si="437"/>
        <v>3046.285365667658</v>
      </c>
      <c r="L243" s="88">
        <f t="shared" si="437"/>
        <v>3136.8506062685888</v>
      </c>
      <c r="M243" s="88">
        <f t="shared" si="437"/>
        <v>3235.6490505605125</v>
      </c>
      <c r="N243" s="88">
        <f t="shared" si="437"/>
        <v>3350.913902234424</v>
      </c>
      <c r="O243" s="88">
        <f t="shared" si="437"/>
        <v>3466.1787539083352</v>
      </c>
      <c r="P243" s="88">
        <f aca="true" t="shared" si="438" ref="P243:Y243">Q130</f>
        <v>3606.1432166552277</v>
      </c>
      <c r="Q243" s="88">
        <f t="shared" si="438"/>
        <v>3746.10767940212</v>
      </c>
      <c r="R243" s="88">
        <f t="shared" si="438"/>
        <v>3914.88835506749</v>
      </c>
      <c r="S243" s="88">
        <f t="shared" si="438"/>
        <v>4067.202623350873</v>
      </c>
      <c r="T243" s="88">
        <f t="shared" si="438"/>
        <v>4248.333104552734</v>
      </c>
      <c r="U243" s="88">
        <f t="shared" si="438"/>
        <v>4421.230382063601</v>
      </c>
      <c r="V243" s="88">
        <f t="shared" si="438"/>
        <v>4590.0110577289715</v>
      </c>
      <c r="W243" s="88">
        <f t="shared" si="438"/>
        <v>4738.208724166857</v>
      </c>
      <c r="X243" s="88">
        <f t="shared" si="438"/>
        <v>4882.289788759246</v>
      </c>
      <c r="Y243" s="88">
        <f t="shared" si="438"/>
        <v>5038.720658888126</v>
      </c>
      <c r="Z243" s="88">
        <f t="shared" si="376"/>
        <v>5223.967741935484</v>
      </c>
      <c r="AA243" s="88">
        <f t="shared" si="377"/>
        <v>5363.978789217852</v>
      </c>
      <c r="AB243" s="88">
        <f t="shared" si="378"/>
        <v>5513.323906319045</v>
      </c>
      <c r="AC243" s="88">
        <f t="shared" si="379"/>
        <v>5544.437472381795</v>
      </c>
      <c r="AD243" s="88">
        <f t="shared" si="380"/>
        <v>5787.123287671233</v>
      </c>
      <c r="AE243" s="88">
        <f t="shared" si="381"/>
        <v>5914.688908528502</v>
      </c>
      <c r="AF243" s="88">
        <f t="shared" si="382"/>
        <v>6017.363676535572</v>
      </c>
      <c r="AG243" s="88">
        <f t="shared" si="383"/>
        <v>6123.1498011489175</v>
      </c>
      <c r="AH243" s="88">
        <f t="shared" si="384"/>
        <v>6278.71763146266</v>
      </c>
      <c r="AI243" s="88">
        <f t="shared" si="385"/>
        <v>6832.5391073795845</v>
      </c>
      <c r="AJ243" s="88">
        <f t="shared" si="386"/>
        <v>7041</v>
      </c>
      <c r="AK243" s="88">
        <f t="shared" si="387"/>
        <v>7355.999999999999</v>
      </c>
      <c r="AL243" s="88">
        <f t="shared" si="388"/>
        <v>7766.000000000001</v>
      </c>
      <c r="AM243" s="88">
        <f t="shared" si="389"/>
        <v>8050</v>
      </c>
      <c r="AN243" s="88">
        <f t="shared" si="390"/>
        <v>8407</v>
      </c>
      <c r="AO243" s="88">
        <f t="shared" si="391"/>
        <v>8799</v>
      </c>
      <c r="AP243" s="88">
        <f t="shared" si="392"/>
        <v>9550</v>
      </c>
      <c r="AQ243" s="88">
        <f t="shared" si="393"/>
        <v>9873</v>
      </c>
      <c r="AR243" s="88">
        <f t="shared" si="394"/>
        <v>10434</v>
      </c>
      <c r="AS243" s="88">
        <f t="shared" si="395"/>
        <v>11281</v>
      </c>
      <c r="AT243" s="88">
        <f t="shared" si="396"/>
        <v>12128</v>
      </c>
      <c r="AU243" s="88">
        <f t="shared" si="397"/>
        <v>12844</v>
      </c>
      <c r="AV243" s="88">
        <f t="shared" si="398"/>
        <v>13454</v>
      </c>
      <c r="AW243" s="88">
        <f t="shared" si="399"/>
        <v>14149</v>
      </c>
      <c r="AX243" s="52">
        <f t="shared" si="400"/>
        <v>14842</v>
      </c>
      <c r="AY243" s="52">
        <f t="shared" si="401"/>
        <v>15732</v>
      </c>
      <c r="AZ243" s="52">
        <f t="shared" si="402"/>
        <v>16707</v>
      </c>
      <c r="BA243" s="58"/>
      <c r="BB243" s="58"/>
      <c r="BC243" s="58"/>
      <c r="BD243" s="58"/>
    </row>
    <row r="244" spans="1:56" s="52" customFormat="1" ht="12.75">
      <c r="A244" s="52" t="str">
        <f t="shared" si="373"/>
        <v>粗国内生産</v>
      </c>
      <c r="B244" s="51" t="s">
        <v>256</v>
      </c>
      <c r="C244" s="88"/>
      <c r="D244" s="88">
        <f>C131</f>
        <v>40586.403306041924</v>
      </c>
      <c r="E244" s="88">
        <f>D131</f>
        <v>41384.05516292367</v>
      </c>
      <c r="F244" s="88">
        <f aca="true" t="shared" si="439" ref="F244:O244">F131</f>
        <v>41524.81725531457</v>
      </c>
      <c r="G244" s="88">
        <f t="shared" si="439"/>
        <v>42360.42248211842</v>
      </c>
      <c r="H244" s="88">
        <f t="shared" si="439"/>
        <v>43763.20016856633</v>
      </c>
      <c r="I244" s="88">
        <f t="shared" si="439"/>
        <v>46456.18696168547</v>
      </c>
      <c r="J244" s="88">
        <f t="shared" si="439"/>
        <v>47854.63508737274</v>
      </c>
      <c r="K244" s="88">
        <f t="shared" si="439"/>
        <v>49499.86817641659</v>
      </c>
      <c r="L244" s="88">
        <f t="shared" si="439"/>
        <v>52240.480137902785</v>
      </c>
      <c r="M244" s="88">
        <f t="shared" si="439"/>
        <v>51556.409537721396</v>
      </c>
      <c r="N244" s="88">
        <f t="shared" si="439"/>
        <v>55769.07215782577</v>
      </c>
      <c r="O244" s="88">
        <f t="shared" si="439"/>
        <v>56977.01961004481</v>
      </c>
      <c r="P244" s="88">
        <f aca="true" t="shared" si="440" ref="P244:Y244">Q131</f>
        <v>60921.2494629894</v>
      </c>
      <c r="Q244" s="88">
        <f t="shared" si="440"/>
        <v>63250.55315221463</v>
      </c>
      <c r="R244" s="88">
        <f t="shared" si="440"/>
        <v>64900.11580201912</v>
      </c>
      <c r="S244" s="88">
        <f t="shared" si="440"/>
        <v>68394.07133585698</v>
      </c>
      <c r="T244" s="88">
        <f t="shared" si="440"/>
        <v>73658.81722079728</v>
      </c>
      <c r="U244" s="88">
        <f t="shared" si="440"/>
        <v>70420.30577183729</v>
      </c>
      <c r="V244" s="88">
        <f t="shared" si="440"/>
        <v>71316.52484929012</v>
      </c>
      <c r="W244" s="88">
        <f t="shared" si="440"/>
        <v>77157.10231539578</v>
      </c>
      <c r="X244" s="88">
        <f t="shared" si="440"/>
        <v>79477.74688309974</v>
      </c>
      <c r="Y244" s="88">
        <f t="shared" si="440"/>
        <v>84582.29901989631</v>
      </c>
      <c r="Z244" s="88">
        <f t="shared" si="376"/>
        <v>88842.58680836773</v>
      </c>
      <c r="AA244" s="88">
        <f t="shared" si="377"/>
        <v>90235.58904055468</v>
      </c>
      <c r="AB244" s="88">
        <f t="shared" si="378"/>
        <v>89335.94176560063</v>
      </c>
      <c r="AC244" s="88">
        <f t="shared" si="379"/>
        <v>93754.3707208186</v>
      </c>
      <c r="AD244" s="88">
        <f t="shared" si="380"/>
        <v>94511.33200323963</v>
      </c>
      <c r="AE244" s="88">
        <f t="shared" si="381"/>
        <v>103725.46135155957</v>
      </c>
      <c r="AF244" s="88">
        <f t="shared" si="382"/>
        <v>104378.4311478972</v>
      </c>
      <c r="AG244" s="88">
        <f t="shared" si="383"/>
        <v>113471.64016356203</v>
      </c>
      <c r="AH244" s="88">
        <f t="shared" si="384"/>
        <v>119998.91972028524</v>
      </c>
      <c r="AI244" s="88">
        <f t="shared" si="385"/>
        <v>114127.02836655275</v>
      </c>
      <c r="AJ244" s="88">
        <f t="shared" si="386"/>
        <v>122427</v>
      </c>
      <c r="AK244" s="88">
        <f t="shared" si="387"/>
        <v>129889.00000000001</v>
      </c>
      <c r="AL244" s="88">
        <f t="shared" si="388"/>
        <v>133915</v>
      </c>
      <c r="AM244" s="88">
        <f t="shared" si="389"/>
        <v>144865</v>
      </c>
      <c r="AN244" s="88">
        <f t="shared" si="390"/>
        <v>150469</v>
      </c>
      <c r="AO244" s="88">
        <f t="shared" si="391"/>
        <v>156566</v>
      </c>
      <c r="AP244" s="88">
        <f t="shared" si="392"/>
        <v>163271</v>
      </c>
      <c r="AQ244" s="88">
        <f t="shared" si="393"/>
        <v>170322</v>
      </c>
      <c r="AR244" s="88">
        <f t="shared" si="394"/>
        <v>188461</v>
      </c>
      <c r="AS244" s="88">
        <f t="shared" si="395"/>
        <v>201453</v>
      </c>
      <c r="AT244" s="88">
        <f t="shared" si="396"/>
        <v>212253</v>
      </c>
      <c r="AU244" s="88">
        <f t="shared" si="397"/>
        <v>213983</v>
      </c>
      <c r="AV244" s="88">
        <f t="shared" si="398"/>
        <v>225240</v>
      </c>
      <c r="AW244" s="88">
        <f t="shared" si="399"/>
        <v>239145</v>
      </c>
      <c r="AX244" s="52">
        <f t="shared" si="400"/>
        <v>257700</v>
      </c>
      <c r="AY244" s="52">
        <f t="shared" si="401"/>
        <v>276132</v>
      </c>
      <c r="AZ244" s="52">
        <f t="shared" si="402"/>
        <v>296845</v>
      </c>
      <c r="BA244" s="58"/>
      <c r="BB244" s="58"/>
      <c r="BC244" s="58"/>
      <c r="BD244" s="58"/>
    </row>
    <row r="245" spans="1:56" s="71" customFormat="1" ht="12.75">
      <c r="A245" s="71" t="str">
        <f t="shared" si="373"/>
        <v>（各要素合計）</v>
      </c>
      <c r="C245" s="90"/>
      <c r="D245" s="88">
        <f>C132</f>
        <v>40586.403306041924</v>
      </c>
      <c r="E245" s="88">
        <f>D132</f>
        <v>41384.05516292367</v>
      </c>
      <c r="F245" s="90">
        <f aca="true" t="shared" si="441" ref="F245:O245">F132</f>
        <v>43091.15191927801</v>
      </c>
      <c r="G245" s="90">
        <f t="shared" si="441"/>
        <v>43939.51323050476</v>
      </c>
      <c r="H245" s="90">
        <f t="shared" si="441"/>
        <v>45195.74004961076</v>
      </c>
      <c r="I245" s="90">
        <f t="shared" si="441"/>
        <v>47785.56543966081</v>
      </c>
      <c r="J245" s="90">
        <f t="shared" si="441"/>
        <v>49305.14482659228</v>
      </c>
      <c r="K245" s="90">
        <f t="shared" si="441"/>
        <v>51087.643031085616</v>
      </c>
      <c r="L245" s="90">
        <f t="shared" si="441"/>
        <v>53819.6845701266</v>
      </c>
      <c r="M245" s="90">
        <f t="shared" si="441"/>
        <v>53195.482245760875</v>
      </c>
      <c r="N245" s="90">
        <f t="shared" si="441"/>
        <v>57325.80860845524</v>
      </c>
      <c r="O245" s="90">
        <f t="shared" si="441"/>
        <v>58669.06969204995</v>
      </c>
      <c r="P245" s="90">
        <f aca="true" t="shared" si="442" ref="P245:Y245">Q132</f>
        <v>62582.56971324563</v>
      </c>
      <c r="Q245" s="90">
        <f t="shared" si="442"/>
        <v>64962.09856854741</v>
      </c>
      <c r="R245" s="90">
        <f t="shared" si="442"/>
        <v>66494.49396443994</v>
      </c>
      <c r="S245" s="90">
        <f t="shared" si="442"/>
        <v>70038.5479659568</v>
      </c>
      <c r="T245" s="90">
        <f t="shared" si="442"/>
        <v>75105.56294239033</v>
      </c>
      <c r="U245" s="90">
        <f t="shared" si="442"/>
        <v>72275.8743238072</v>
      </c>
      <c r="V245" s="90">
        <f t="shared" si="442"/>
        <v>73308.26748950247</v>
      </c>
      <c r="W245" s="90">
        <f t="shared" si="442"/>
        <v>78946.25177013928</v>
      </c>
      <c r="X245" s="90">
        <f t="shared" si="442"/>
        <v>81125.54477746342</v>
      </c>
      <c r="Y245" s="90">
        <f t="shared" si="442"/>
        <v>86031.20445416334</v>
      </c>
      <c r="Z245" s="90">
        <f t="shared" si="376"/>
        <v>90315.46241518353</v>
      </c>
      <c r="AA245" s="90">
        <f t="shared" si="377"/>
        <v>91872.62797035239</v>
      </c>
      <c r="AB245" s="90">
        <f t="shared" si="378"/>
        <v>91305.78043472036</v>
      </c>
      <c r="AC245" s="90">
        <f t="shared" si="379"/>
        <v>95324.05832736121</v>
      </c>
      <c r="AD245" s="90">
        <f t="shared" si="380"/>
        <v>96212.404921752</v>
      </c>
      <c r="AE245" s="90">
        <f t="shared" si="381"/>
        <v>104889.20581230572</v>
      </c>
      <c r="AF245" s="90">
        <f t="shared" si="382"/>
        <v>105938.80688263924</v>
      </c>
      <c r="AG245" s="90">
        <f t="shared" si="383"/>
        <v>114187.05569271828</v>
      </c>
      <c r="AH245" s="90">
        <f t="shared" si="384"/>
        <v>120791.18897896665</v>
      </c>
      <c r="AI245" s="90">
        <f t="shared" si="385"/>
        <v>115168.98761819532</v>
      </c>
      <c r="AJ245" s="90">
        <f t="shared" si="386"/>
        <v>122427</v>
      </c>
      <c r="AK245" s="90">
        <f t="shared" si="387"/>
        <v>129889</v>
      </c>
      <c r="AL245" s="90">
        <f t="shared" si="388"/>
        <v>133915</v>
      </c>
      <c r="AM245" s="90">
        <f t="shared" si="389"/>
        <v>144865</v>
      </c>
      <c r="AN245" s="90">
        <f t="shared" si="390"/>
        <v>150469</v>
      </c>
      <c r="AO245" s="90">
        <f t="shared" si="391"/>
        <v>156566</v>
      </c>
      <c r="AP245" s="90">
        <f t="shared" si="392"/>
        <v>163271</v>
      </c>
      <c r="AQ245" s="90">
        <f t="shared" si="393"/>
        <v>170322</v>
      </c>
      <c r="AR245" s="90">
        <f t="shared" si="394"/>
        <v>188461</v>
      </c>
      <c r="AS245" s="90">
        <f t="shared" si="395"/>
        <v>201453</v>
      </c>
      <c r="AT245" s="90">
        <f t="shared" si="396"/>
        <v>212253</v>
      </c>
      <c r="AU245" s="90">
        <f t="shared" si="397"/>
        <v>213983</v>
      </c>
      <c r="AV245" s="90">
        <f t="shared" si="398"/>
        <v>225240</v>
      </c>
      <c r="AW245" s="90">
        <f t="shared" si="399"/>
        <v>239145</v>
      </c>
      <c r="AX245" s="90">
        <f t="shared" si="400"/>
        <v>257700</v>
      </c>
      <c r="AY245" s="90">
        <f t="shared" si="401"/>
        <v>276132</v>
      </c>
      <c r="AZ245" s="90">
        <f t="shared" si="402"/>
        <v>296845</v>
      </c>
      <c r="BA245" s="73"/>
      <c r="BB245" s="73"/>
      <c r="BC245" s="73"/>
      <c r="BD245" s="73"/>
    </row>
    <row r="246" spans="1:52" s="84" customFormat="1" ht="12.75">
      <c r="A246" s="90" t="str">
        <f>A136</f>
        <v>実質GDP（指数計算）</v>
      </c>
      <c r="B246" s="91"/>
      <c r="C246" s="90"/>
      <c r="D246" s="88">
        <f>C136</f>
        <v>40586.403306041924</v>
      </c>
      <c r="E246" s="88">
        <f>D136</f>
        <v>41384.05516292367</v>
      </c>
      <c r="F246" s="90">
        <f aca="true" t="shared" si="443" ref="F246:O246">F136</f>
        <v>41524.81725531457</v>
      </c>
      <c r="G246" s="88">
        <f t="shared" si="443"/>
        <v>42360.42248211842</v>
      </c>
      <c r="H246" s="88">
        <f t="shared" si="443"/>
        <v>43763.20016856633</v>
      </c>
      <c r="I246" s="88">
        <f t="shared" si="443"/>
        <v>46456.18696168547</v>
      </c>
      <c r="J246" s="88">
        <f t="shared" si="443"/>
        <v>47854.63508737274</v>
      </c>
      <c r="K246" s="88">
        <f t="shared" si="443"/>
        <v>49499.86817641659</v>
      </c>
      <c r="L246" s="88">
        <f t="shared" si="443"/>
        <v>52240.480137902785</v>
      </c>
      <c r="M246" s="88">
        <f t="shared" si="443"/>
        <v>51556.409537721396</v>
      </c>
      <c r="N246" s="88">
        <f t="shared" si="443"/>
        <v>55769.07215782577</v>
      </c>
      <c r="O246" s="88">
        <f t="shared" si="443"/>
        <v>56977.01961004481</v>
      </c>
      <c r="P246" s="88">
        <f aca="true" t="shared" si="444" ref="P246:Y246">Q136</f>
        <v>60921.2494629894</v>
      </c>
      <c r="Q246" s="88">
        <f t="shared" si="444"/>
        <v>63250.55315221463</v>
      </c>
      <c r="R246" s="88">
        <f t="shared" si="444"/>
        <v>64900.11580201912</v>
      </c>
      <c r="S246" s="88">
        <f t="shared" si="444"/>
        <v>68394.07133585698</v>
      </c>
      <c r="T246" s="88">
        <f t="shared" si="444"/>
        <v>73658.81722079728</v>
      </c>
      <c r="U246" s="88">
        <f t="shared" si="444"/>
        <v>70420.30577183729</v>
      </c>
      <c r="V246" s="88">
        <f t="shared" si="444"/>
        <v>71316.52484929012</v>
      </c>
      <c r="W246" s="88">
        <f t="shared" si="444"/>
        <v>77157.10231539578</v>
      </c>
      <c r="X246" s="88">
        <f t="shared" si="444"/>
        <v>79477.74688309974</v>
      </c>
      <c r="Y246" s="88">
        <f t="shared" si="444"/>
        <v>84582.29901989631</v>
      </c>
      <c r="Z246" s="88">
        <f aca="true" t="shared" si="445" ref="Z246:AI246">AB136</f>
        <v>88842.58680836773</v>
      </c>
      <c r="AA246" s="88">
        <f t="shared" si="445"/>
        <v>90235.58904055468</v>
      </c>
      <c r="AB246" s="88">
        <f t="shared" si="445"/>
        <v>89335.94176560063</v>
      </c>
      <c r="AC246" s="88">
        <f t="shared" si="445"/>
        <v>93645.542421429</v>
      </c>
      <c r="AD246" s="88">
        <f t="shared" si="445"/>
        <v>94511.33200323963</v>
      </c>
      <c r="AE246" s="88">
        <f t="shared" si="445"/>
        <v>103725.46135155957</v>
      </c>
      <c r="AF246" s="88">
        <f t="shared" si="445"/>
        <v>104378.4311478972</v>
      </c>
      <c r="AG246" s="88">
        <f t="shared" si="445"/>
        <v>113471.64016356203</v>
      </c>
      <c r="AH246" s="88">
        <f t="shared" si="445"/>
        <v>119998.91972028524</v>
      </c>
      <c r="AI246" s="88">
        <f t="shared" si="445"/>
        <v>114127.02836655275</v>
      </c>
      <c r="AJ246" s="88">
        <f aca="true" t="shared" si="446" ref="AJ246:AS246">AM136</f>
        <v>122427</v>
      </c>
      <c r="AK246" s="88">
        <f t="shared" si="446"/>
        <v>129889</v>
      </c>
      <c r="AL246" s="88">
        <f t="shared" si="446"/>
        <v>133915</v>
      </c>
      <c r="AM246" s="88">
        <f t="shared" si="446"/>
        <v>144865</v>
      </c>
      <c r="AN246" s="88">
        <f t="shared" si="446"/>
        <v>150433</v>
      </c>
      <c r="AO246" s="88">
        <f t="shared" si="446"/>
        <v>156566</v>
      </c>
      <c r="AP246" s="88">
        <f t="shared" si="446"/>
        <v>163271</v>
      </c>
      <c r="AQ246" s="88">
        <f t="shared" si="446"/>
        <v>170322</v>
      </c>
      <c r="AR246" s="88">
        <f t="shared" si="446"/>
        <v>188461</v>
      </c>
      <c r="AS246" s="88">
        <f t="shared" si="446"/>
        <v>201453</v>
      </c>
      <c r="AT246" s="88">
        <f aca="true" t="shared" si="447" ref="AT246:AZ246">AX136</f>
        <v>212253</v>
      </c>
      <c r="AU246" s="88">
        <f t="shared" si="447"/>
        <v>213983</v>
      </c>
      <c r="AV246" s="88">
        <f t="shared" si="447"/>
        <v>225240</v>
      </c>
      <c r="AW246" s="88">
        <f t="shared" si="447"/>
        <v>239145</v>
      </c>
      <c r="AX246" s="88">
        <f t="shared" si="447"/>
        <v>257700</v>
      </c>
      <c r="AY246" s="88">
        <f t="shared" si="447"/>
        <v>276132</v>
      </c>
      <c r="AZ246" s="88">
        <f t="shared" si="447"/>
        <v>296845</v>
      </c>
    </row>
    <row r="247" s="52" customFormat="1" ht="12.75">
      <c r="B247" s="51"/>
    </row>
    <row r="248" spans="1:52" s="52" customFormat="1" ht="12.75">
      <c r="A248" s="52" t="str">
        <f aca="true" t="shared" si="448" ref="A248:A267">A138</f>
        <v>（５）産業別シェア</v>
      </c>
      <c r="B248" s="51"/>
      <c r="D248" s="52" t="str">
        <f>C138</f>
        <v>1948-49</v>
      </c>
      <c r="E248" s="52" t="str">
        <f>D138</f>
        <v>1949-50</v>
      </c>
      <c r="F248" s="52" t="str">
        <f aca="true" t="shared" si="449" ref="F248:O248">F138</f>
        <v>1950-51</v>
      </c>
      <c r="G248" s="52" t="str">
        <f t="shared" si="449"/>
        <v>1951-52</v>
      </c>
      <c r="H248" s="52" t="str">
        <f t="shared" si="449"/>
        <v>1952-53</v>
      </c>
      <c r="I248" s="52" t="str">
        <f t="shared" si="449"/>
        <v>1953-54</v>
      </c>
      <c r="J248" s="52" t="str">
        <f t="shared" si="449"/>
        <v>1954-55</v>
      </c>
      <c r="K248" s="52" t="str">
        <f t="shared" si="449"/>
        <v>1955-56</v>
      </c>
      <c r="L248" s="52" t="str">
        <f t="shared" si="449"/>
        <v>1956-57</v>
      </c>
      <c r="M248" s="52" t="str">
        <f t="shared" si="449"/>
        <v>1957-58</v>
      </c>
      <c r="N248" s="52" t="str">
        <f t="shared" si="449"/>
        <v>1958-59</v>
      </c>
      <c r="O248" s="52" t="str">
        <f t="shared" si="449"/>
        <v>1959-60</v>
      </c>
      <c r="P248" s="52" t="str">
        <f aca="true" t="shared" si="450" ref="P248:Y248">Q138</f>
        <v>1960-61</v>
      </c>
      <c r="Q248" s="52" t="str">
        <f t="shared" si="450"/>
        <v>1961-62</v>
      </c>
      <c r="R248" s="52" t="str">
        <f t="shared" si="450"/>
        <v>1962-63</v>
      </c>
      <c r="S248" s="52" t="str">
        <f t="shared" si="450"/>
        <v>1963-64</v>
      </c>
      <c r="T248" s="52" t="str">
        <f t="shared" si="450"/>
        <v>1964-65</v>
      </c>
      <c r="U248" s="52" t="str">
        <f t="shared" si="450"/>
        <v>1965-66</v>
      </c>
      <c r="V248" s="52" t="str">
        <f t="shared" si="450"/>
        <v>1966-67</v>
      </c>
      <c r="W248" s="52" t="str">
        <f t="shared" si="450"/>
        <v>1967-68</v>
      </c>
      <c r="X248" s="52" t="str">
        <f t="shared" si="450"/>
        <v>1968-69</v>
      </c>
      <c r="Y248" s="52" t="str">
        <f t="shared" si="450"/>
        <v>1969-70</v>
      </c>
      <c r="Z248" s="52" t="str">
        <f aca="true" t="shared" si="451" ref="Z248:Z267">AB138</f>
        <v>1970-71</v>
      </c>
      <c r="AA248" s="52" t="str">
        <f aca="true" t="shared" si="452" ref="AA248:AA267">AC138</f>
        <v>1971-72</v>
      </c>
      <c r="AB248" s="52" t="str">
        <f aca="true" t="shared" si="453" ref="AB248:AB267">AD138</f>
        <v>1972-73</v>
      </c>
      <c r="AC248" s="52" t="str">
        <f aca="true" t="shared" si="454" ref="AC248:AC267">AE138</f>
        <v>1973-74</v>
      </c>
      <c r="AD248" s="52" t="str">
        <f aca="true" t="shared" si="455" ref="AD248:AD267">AF138</f>
        <v>1974-75</v>
      </c>
      <c r="AE248" s="86" t="str">
        <f aca="true" t="shared" si="456" ref="AE248:AE267">AG138</f>
        <v>1975-76</v>
      </c>
      <c r="AF248" s="52" t="str">
        <f aca="true" t="shared" si="457" ref="AF248:AF267">AH138</f>
        <v>1976-77</v>
      </c>
      <c r="AG248" s="52" t="str">
        <f aca="true" t="shared" si="458" ref="AG248:AG267">AI138</f>
        <v>1977-78</v>
      </c>
      <c r="AH248" s="52" t="str">
        <f aca="true" t="shared" si="459" ref="AH248:AH267">AJ138</f>
        <v>1978-79</v>
      </c>
      <c r="AI248" s="52" t="str">
        <f aca="true" t="shared" si="460" ref="AI248:AI267">AK138</f>
        <v>1979-80</v>
      </c>
      <c r="AJ248" s="52" t="str">
        <f aca="true" t="shared" si="461" ref="AJ248:AJ267">AM138</f>
        <v>1980-81</v>
      </c>
      <c r="AK248" s="52" t="str">
        <f aca="true" t="shared" si="462" ref="AK248:AK267">AN138</f>
        <v>1981-82</v>
      </c>
      <c r="AL248" s="52" t="str">
        <f aca="true" t="shared" si="463" ref="AL248:AL267">AO138</f>
        <v>1982-83</v>
      </c>
      <c r="AM248" s="52" t="str">
        <f aca="true" t="shared" si="464" ref="AM248:AM267">AP138</f>
        <v>1983-84</v>
      </c>
      <c r="AN248" s="52" t="str">
        <f aca="true" t="shared" si="465" ref="AN248:AN267">AQ138</f>
        <v>1984-85</v>
      </c>
      <c r="AO248" s="52" t="str">
        <f aca="true" t="shared" si="466" ref="AO248:AO267">AR138</f>
        <v>1985-86</v>
      </c>
      <c r="AP248" s="52" t="str">
        <f aca="true" t="shared" si="467" ref="AP248:AP267">AS138</f>
        <v>1986-87</v>
      </c>
      <c r="AQ248" s="52" t="str">
        <f aca="true" t="shared" si="468" ref="AQ248:AQ267">AT138</f>
        <v>1987-88</v>
      </c>
      <c r="AR248" s="52" t="str">
        <f aca="true" t="shared" si="469" ref="AR248:AR267">AU138</f>
        <v>1988-89</v>
      </c>
      <c r="AS248" s="52" t="str">
        <f aca="true" t="shared" si="470" ref="AS248:AS267">AV138</f>
        <v>1989-90</v>
      </c>
      <c r="AT248" s="52" t="str">
        <f aca="true" t="shared" si="471" ref="AT248:AT267">AX138</f>
        <v>1990-91</v>
      </c>
      <c r="AU248" s="52" t="str">
        <f aca="true" t="shared" si="472" ref="AU248:AU267">AY138</f>
        <v>1991-92</v>
      </c>
      <c r="AV248" s="52" t="str">
        <f aca="true" t="shared" si="473" ref="AV248:AV267">AZ138</f>
        <v>1992-93</v>
      </c>
      <c r="AW248" s="52" t="str">
        <f aca="true" t="shared" si="474" ref="AW248:AW267">BA138</f>
        <v>1993-94</v>
      </c>
      <c r="AX248" s="52" t="str">
        <f aca="true" t="shared" si="475" ref="AX248:AX267">BB138</f>
        <v>1994-95</v>
      </c>
      <c r="AY248" s="52" t="str">
        <f aca="true" t="shared" si="476" ref="AY248:AY267">BC138</f>
        <v>1995-96</v>
      </c>
      <c r="AZ248" s="52" t="str">
        <f aca="true" t="shared" si="477" ref="AZ248:AZ267">BD138</f>
        <v>1996-97</v>
      </c>
    </row>
    <row r="249" spans="1:56" s="52" customFormat="1" ht="12.75">
      <c r="A249" s="52" t="str">
        <f t="shared" si="448"/>
        <v>農業</v>
      </c>
      <c r="B249" s="51" t="s">
        <v>225</v>
      </c>
      <c r="C249" s="87"/>
      <c r="D249" s="87">
        <f>C139</f>
        <v>51.9308673361755</v>
      </c>
      <c r="E249" s="87">
        <f>D139</f>
        <v>52.24811873326727</v>
      </c>
      <c r="F249" s="87">
        <f aca="true" t="shared" si="478" ref="F249:O249">F139</f>
        <v>49.94808456728871</v>
      </c>
      <c r="G249" s="87">
        <f t="shared" si="478"/>
        <v>49.78035398584904</v>
      </c>
      <c r="H249" s="87">
        <f t="shared" si="478"/>
        <v>51.04132491787671</v>
      </c>
      <c r="I249" s="87">
        <f t="shared" si="478"/>
        <v>52.187792169516435</v>
      </c>
      <c r="J249" s="87">
        <f t="shared" si="478"/>
        <v>50.70058029784721</v>
      </c>
      <c r="K249" s="87">
        <f t="shared" si="478"/>
        <v>48.84802905543878</v>
      </c>
      <c r="L249" s="87">
        <f t="shared" si="478"/>
        <v>48.68440166726475</v>
      </c>
      <c r="M249" s="87">
        <f t="shared" si="478"/>
        <v>46.72788674541082</v>
      </c>
      <c r="N249" s="87">
        <f t="shared" si="478"/>
        <v>48.2088316682671</v>
      </c>
      <c r="O249" s="87">
        <f t="shared" si="478"/>
        <v>46.29742346271173</v>
      </c>
      <c r="P249" s="87">
        <f aca="true" t="shared" si="479" ref="P249:Y249">Q139</f>
        <v>46.04885299351393</v>
      </c>
      <c r="Q249" s="87">
        <f t="shared" si="479"/>
        <v>44.7366646257011</v>
      </c>
      <c r="R249" s="87">
        <f t="shared" si="479"/>
        <v>42.62074965363179</v>
      </c>
      <c r="S249" s="87">
        <f t="shared" si="479"/>
        <v>41.53068519338015</v>
      </c>
      <c r="T249" s="87">
        <f t="shared" si="479"/>
        <v>42.286810619653345</v>
      </c>
      <c r="U249" s="87">
        <f t="shared" si="479"/>
        <v>37.66406267200686</v>
      </c>
      <c r="V249" s="87">
        <f t="shared" si="479"/>
        <v>36.772613738554014</v>
      </c>
      <c r="W249" s="87">
        <f t="shared" si="479"/>
        <v>39.50501704049109</v>
      </c>
      <c r="X249" s="87">
        <f t="shared" si="479"/>
        <v>38.93840827087745</v>
      </c>
      <c r="Y249" s="87">
        <f t="shared" si="479"/>
        <v>39.09481822764887</v>
      </c>
      <c r="Z249" s="87">
        <f t="shared" si="451"/>
        <v>39.83515560547332</v>
      </c>
      <c r="AA249" s="87">
        <f t="shared" si="452"/>
        <v>38.88690353961224</v>
      </c>
      <c r="AB249" s="87">
        <f t="shared" si="453"/>
        <v>36.638914778583434</v>
      </c>
      <c r="AC249" s="87">
        <f t="shared" si="454"/>
        <v>37.904067714955914</v>
      </c>
      <c r="AD249" s="87">
        <f t="shared" si="455"/>
        <v>36.68934552164837</v>
      </c>
      <c r="AE249" s="87">
        <f t="shared" si="456"/>
        <v>38.26635389327399</v>
      </c>
      <c r="AF249" s="87">
        <f t="shared" si="457"/>
        <v>35.34899597879952</v>
      </c>
      <c r="AG249" s="87">
        <f t="shared" si="458"/>
        <v>36.902536508659445</v>
      </c>
      <c r="AH249" s="87">
        <f t="shared" si="459"/>
        <v>35.891480561091065</v>
      </c>
      <c r="AI249" s="87">
        <f t="shared" si="460"/>
        <v>32.728217198369194</v>
      </c>
      <c r="AJ249" s="87">
        <f t="shared" si="461"/>
        <v>34.68679294600047</v>
      </c>
      <c r="AK249" s="87">
        <f t="shared" si="462"/>
        <v>34.756599866039465</v>
      </c>
      <c r="AL249" s="87">
        <f t="shared" si="463"/>
        <v>33.28230594033529</v>
      </c>
      <c r="AM249" s="87">
        <f t="shared" si="464"/>
        <v>34.34438960411417</v>
      </c>
      <c r="AN249" s="87">
        <f t="shared" si="465"/>
        <v>33.03138852521118</v>
      </c>
      <c r="AO249" s="87">
        <f t="shared" si="466"/>
        <v>31.8428011190169</v>
      </c>
      <c r="AP249" s="87">
        <f t="shared" si="467"/>
        <v>30.00839095736536</v>
      </c>
      <c r="AQ249" s="87">
        <f t="shared" si="468"/>
        <v>28.920515259332326</v>
      </c>
      <c r="AR249" s="87">
        <f t="shared" si="469"/>
        <v>30.743761308705782</v>
      </c>
      <c r="AS249" s="87">
        <f t="shared" si="470"/>
        <v>29.072786208197442</v>
      </c>
      <c r="AT249" s="87">
        <f t="shared" si="471"/>
        <v>28.735047325597286</v>
      </c>
      <c r="AU249" s="87">
        <f t="shared" si="472"/>
        <v>27.75827986335363</v>
      </c>
      <c r="AV249" s="87">
        <f t="shared" si="473"/>
        <v>28.115343633457645</v>
      </c>
      <c r="AW249" s="87">
        <f t="shared" si="474"/>
        <v>27.498797800497606</v>
      </c>
      <c r="AX249" s="87">
        <f t="shared" si="475"/>
        <v>26.855258051998447</v>
      </c>
      <c r="AY249" s="87">
        <f t="shared" si="476"/>
        <v>24.214143960135008</v>
      </c>
      <c r="AZ249" s="87">
        <f t="shared" si="477"/>
        <v>24.377031784264517</v>
      </c>
      <c r="BA249" s="87"/>
      <c r="BB249" s="87"/>
      <c r="BC249" s="87"/>
      <c r="BD249" s="87"/>
    </row>
    <row r="250" spans="1:56" s="52" customFormat="1" ht="12.75">
      <c r="A250" s="52" t="str">
        <f t="shared" si="448"/>
        <v>林業・伐採業</v>
      </c>
      <c r="B250" s="51" t="s">
        <v>227</v>
      </c>
      <c r="C250" s="87"/>
      <c r="D250" s="87"/>
      <c r="E250" s="87"/>
      <c r="F250" s="87">
        <f aca="true" t="shared" si="480" ref="F250:O250">F140</f>
        <v>4.804637248517956</v>
      </c>
      <c r="G250" s="87">
        <f t="shared" si="480"/>
        <v>4.678215579553848</v>
      </c>
      <c r="H250" s="87">
        <f t="shared" si="480"/>
        <v>4.057372255713265</v>
      </c>
      <c r="I250" s="87">
        <f t="shared" si="480"/>
        <v>3.6517913036808056</v>
      </c>
      <c r="J250" s="87">
        <f t="shared" si="480"/>
        <v>3.8691729559746904</v>
      </c>
      <c r="K250" s="87">
        <f t="shared" si="480"/>
        <v>4.1683799431328215</v>
      </c>
      <c r="L250" s="87">
        <f t="shared" si="480"/>
        <v>4.011736314642941</v>
      </c>
      <c r="M250" s="87">
        <f t="shared" si="480"/>
        <v>4.281211097965911</v>
      </c>
      <c r="N250" s="87">
        <f t="shared" si="480"/>
        <v>4.050140927934563</v>
      </c>
      <c r="O250" s="87">
        <f t="shared" si="480"/>
        <v>4.360713692139993</v>
      </c>
      <c r="P250" s="87">
        <f aca="true" t="shared" si="481" ref="P250:Y250">Q140</f>
        <v>4.158914078211754</v>
      </c>
      <c r="Q250" s="87">
        <f t="shared" si="481"/>
        <v>4.234221472083977</v>
      </c>
      <c r="R250" s="87">
        <f t="shared" si="481"/>
        <v>4.203361973096586</v>
      </c>
      <c r="S250" s="87">
        <f t="shared" si="481"/>
        <v>4.370729042216998</v>
      </c>
      <c r="T250" s="87">
        <f t="shared" si="481"/>
        <v>4.016786362164322</v>
      </c>
      <c r="U250" s="87">
        <f t="shared" si="481"/>
        <v>4.972028296713694</v>
      </c>
      <c r="V250" s="87">
        <f t="shared" si="481"/>
        <v>5.244946519052441</v>
      </c>
      <c r="W250" s="87">
        <f t="shared" si="481"/>
        <v>4.7954472940567054</v>
      </c>
      <c r="X250" s="87">
        <f t="shared" si="481"/>
        <v>4.611939133764968</v>
      </c>
      <c r="Y250" s="87">
        <f t="shared" si="481"/>
        <v>4.366147322129667</v>
      </c>
      <c r="Z250" s="87">
        <f t="shared" si="451"/>
        <v>4.470140867465682</v>
      </c>
      <c r="AA250" s="87">
        <f t="shared" si="452"/>
        <v>4.5806708799137015</v>
      </c>
      <c r="AB250" s="87">
        <f t="shared" si="453"/>
        <v>4.576029022973955</v>
      </c>
      <c r="AC250" s="87">
        <f t="shared" si="454"/>
        <v>4.2563905363713035</v>
      </c>
      <c r="AD250" s="87">
        <f t="shared" si="455"/>
        <v>4.300804465674359</v>
      </c>
      <c r="AE250" s="87">
        <f t="shared" si="456"/>
        <v>4.050611583989319</v>
      </c>
      <c r="AF250" s="87">
        <f t="shared" si="457"/>
        <v>3.8774305890137932</v>
      </c>
      <c r="AG250" s="87">
        <f t="shared" si="458"/>
        <v>3.182946021009267</v>
      </c>
      <c r="AH250" s="87">
        <f t="shared" si="459"/>
        <v>3.175621005798949</v>
      </c>
      <c r="AI250" s="87">
        <f t="shared" si="460"/>
        <v>3.033422278553676</v>
      </c>
      <c r="AJ250" s="87">
        <f t="shared" si="461"/>
        <v>2.664444934532415</v>
      </c>
      <c r="AK250" s="87">
        <f t="shared" si="462"/>
        <v>2.559878049719376</v>
      </c>
      <c r="AL250" s="87">
        <f t="shared" si="463"/>
        <v>2.4620094836276745</v>
      </c>
      <c r="AM250" s="87">
        <f t="shared" si="464"/>
        <v>2.208262865426432</v>
      </c>
      <c r="AN250" s="87">
        <f t="shared" si="465"/>
        <v>2.1133921272820317</v>
      </c>
      <c r="AO250" s="87">
        <f t="shared" si="466"/>
        <v>2.03173102717065</v>
      </c>
      <c r="AP250" s="87">
        <f t="shared" si="467"/>
        <v>1.8925589970049794</v>
      </c>
      <c r="AQ250" s="87">
        <f t="shared" si="468"/>
        <v>1.7531499160413804</v>
      </c>
      <c r="AR250" s="87">
        <f t="shared" si="469"/>
        <v>1.560004457155592</v>
      </c>
      <c r="AS250" s="87">
        <f t="shared" si="470"/>
        <v>1.5859778707688639</v>
      </c>
      <c r="AT250" s="87">
        <f t="shared" si="471"/>
        <v>1.462876849797176</v>
      </c>
      <c r="AU250" s="87">
        <f t="shared" si="472"/>
        <v>1.4407686591925528</v>
      </c>
      <c r="AV250" s="87">
        <f t="shared" si="473"/>
        <v>1.3097140827561713</v>
      </c>
      <c r="AW250" s="87">
        <f t="shared" si="474"/>
        <v>1.2047084404858976</v>
      </c>
      <c r="AX250" s="87">
        <f t="shared" si="475"/>
        <v>1.1377570818781528</v>
      </c>
      <c r="AY250" s="87">
        <f t="shared" si="476"/>
        <v>1.0592759984355307</v>
      </c>
      <c r="AZ250" s="87">
        <f t="shared" si="477"/>
        <v>0.9870471121292256</v>
      </c>
      <c r="BA250" s="87"/>
      <c r="BB250" s="87"/>
      <c r="BC250" s="87"/>
      <c r="BD250" s="87"/>
    </row>
    <row r="251" spans="1:56" s="52" customFormat="1" ht="12.75">
      <c r="A251" s="52" t="str">
        <f t="shared" si="448"/>
        <v>漁業</v>
      </c>
      <c r="B251" s="51" t="s">
        <v>228</v>
      </c>
      <c r="C251" s="87"/>
      <c r="D251" s="87"/>
      <c r="E251" s="87"/>
      <c r="F251" s="87">
        <f aca="true" t="shared" si="482" ref="F251:O251">F141</f>
        <v>0.684728059232931</v>
      </c>
      <c r="G251" s="87">
        <f t="shared" si="482"/>
        <v>0.71347691565963</v>
      </c>
      <c r="H251" s="87">
        <f t="shared" si="482"/>
        <v>0.7344483327485493</v>
      </c>
      <c r="I251" s="87">
        <f t="shared" si="482"/>
        <v>0.7075073431249097</v>
      </c>
      <c r="J251" s="87">
        <f t="shared" si="482"/>
        <v>0.7355712804442528</v>
      </c>
      <c r="K251" s="87">
        <f t="shared" si="482"/>
        <v>0.7700680392411161</v>
      </c>
      <c r="L251" s="87">
        <f t="shared" si="482"/>
        <v>0.8109278058229393</v>
      </c>
      <c r="M251" s="87">
        <f t="shared" si="482"/>
        <v>0.8435544121124374</v>
      </c>
      <c r="N251" s="87">
        <f t="shared" si="482"/>
        <v>0.814945178068666</v>
      </c>
      <c r="O251" s="87">
        <f t="shared" si="482"/>
        <v>0.8067640081895505</v>
      </c>
      <c r="P251" s="87">
        <f aca="true" t="shared" si="483" ref="P251:Y251">Q141</f>
        <v>0.805425642287972</v>
      </c>
      <c r="Q251" s="87">
        <f t="shared" si="483"/>
        <v>0.7948482665959875</v>
      </c>
      <c r="R251" s="87">
        <f t="shared" si="483"/>
        <v>0.7395529831281407</v>
      </c>
      <c r="S251" s="87">
        <f t="shared" si="483"/>
        <v>0.7635669291592007</v>
      </c>
      <c r="T251" s="87">
        <f t="shared" si="483"/>
        <v>0.7857133258273017</v>
      </c>
      <c r="U251" s="87">
        <f t="shared" si="483"/>
        <v>0.8164749606932012</v>
      </c>
      <c r="V251" s="87">
        <f t="shared" si="483"/>
        <v>0.8385173162774512</v>
      </c>
      <c r="W251" s="87">
        <f t="shared" si="483"/>
        <v>0.8097795696625794</v>
      </c>
      <c r="X251" s="87">
        <f t="shared" si="483"/>
        <v>0.8334893414072437</v>
      </c>
      <c r="Y251" s="87">
        <f t="shared" si="483"/>
        <v>0.8073975585959356</v>
      </c>
      <c r="Z251" s="87">
        <f t="shared" si="451"/>
        <v>0.775903539466801</v>
      </c>
      <c r="AA251" s="87">
        <f t="shared" si="452"/>
        <v>0.809451751519805</v>
      </c>
      <c r="AB251" s="87">
        <f t="shared" si="453"/>
        <v>0.8395378476601258</v>
      </c>
      <c r="AC251" s="87">
        <f t="shared" si="454"/>
        <v>0.8251519467206682</v>
      </c>
      <c r="AD251" s="87">
        <f t="shared" si="455"/>
        <v>0.8799629746925296</v>
      </c>
      <c r="AE251" s="87">
        <f t="shared" si="456"/>
        <v>0.8562539924551433</v>
      </c>
      <c r="AF251" s="87">
        <f t="shared" si="457"/>
        <v>0.8207714939753608</v>
      </c>
      <c r="AG251" s="87">
        <f t="shared" si="458"/>
        <v>0.7614834472045675</v>
      </c>
      <c r="AH251" s="87">
        <f t="shared" si="459"/>
        <v>0.7553690483312193</v>
      </c>
      <c r="AI251" s="87">
        <f t="shared" si="460"/>
        <v>0.784793309387374</v>
      </c>
      <c r="AJ251" s="87">
        <f t="shared" si="461"/>
        <v>0.7522850351638118</v>
      </c>
      <c r="AK251" s="87">
        <f t="shared" si="462"/>
        <v>0.720615294597695</v>
      </c>
      <c r="AL251" s="87">
        <f t="shared" si="463"/>
        <v>0.6989508270171377</v>
      </c>
      <c r="AM251" s="87">
        <f t="shared" si="464"/>
        <v>0.7786559900597108</v>
      </c>
      <c r="AN251" s="87">
        <f t="shared" si="465"/>
        <v>0.8074752939143611</v>
      </c>
      <c r="AO251" s="87">
        <f t="shared" si="466"/>
        <v>0.7549531826833412</v>
      </c>
      <c r="AP251" s="87">
        <f t="shared" si="467"/>
        <v>0.7325244532096943</v>
      </c>
      <c r="AQ251" s="87">
        <f t="shared" si="468"/>
        <v>0.7250971688918637</v>
      </c>
      <c r="AR251" s="87">
        <f t="shared" si="469"/>
        <v>0.7078387570903264</v>
      </c>
      <c r="AS251" s="87">
        <f t="shared" si="470"/>
        <v>0.7445905496567438</v>
      </c>
      <c r="AT251" s="87">
        <f t="shared" si="471"/>
        <v>0.7335585362751056</v>
      </c>
      <c r="AU251" s="87">
        <f t="shared" si="472"/>
        <v>0.7650140431716538</v>
      </c>
      <c r="AV251" s="87">
        <f t="shared" si="473"/>
        <v>0.7689575563843012</v>
      </c>
      <c r="AW251" s="87">
        <f t="shared" si="474"/>
        <v>0.7819523719918878</v>
      </c>
      <c r="AX251" s="87">
        <f t="shared" si="475"/>
        <v>0.7741559953434226</v>
      </c>
      <c r="AY251" s="87">
        <f t="shared" si="476"/>
        <v>0.7673866121999624</v>
      </c>
      <c r="AZ251" s="87">
        <f t="shared" si="477"/>
        <v>0.7653826070845053</v>
      </c>
      <c r="BA251" s="87"/>
      <c r="BB251" s="87"/>
      <c r="BC251" s="87"/>
      <c r="BD251" s="87"/>
    </row>
    <row r="252" spans="1:56" s="52" customFormat="1" ht="12.75">
      <c r="A252" s="52" t="str">
        <f t="shared" si="448"/>
        <v>鉱業・採石業</v>
      </c>
      <c r="B252" s="51" t="s">
        <v>230</v>
      </c>
      <c r="C252" s="87"/>
      <c r="D252" s="87"/>
      <c r="E252" s="87"/>
      <c r="F252" s="87">
        <f aca="true" t="shared" si="484" ref="F252:O252">F142</f>
        <v>1.019035466116766</v>
      </c>
      <c r="G252" s="87">
        <f t="shared" si="484"/>
        <v>1.1367725213694158</v>
      </c>
      <c r="H252" s="87">
        <f t="shared" si="484"/>
        <v>1.141610008801901</v>
      </c>
      <c r="I252" s="87">
        <f t="shared" si="484"/>
        <v>1.0912249623311001</v>
      </c>
      <c r="J252" s="87">
        <f t="shared" si="484"/>
        <v>1.102123777185108</v>
      </c>
      <c r="K252" s="87">
        <f t="shared" si="484"/>
        <v>1.0851578672214164</v>
      </c>
      <c r="L252" s="87">
        <f t="shared" si="484"/>
        <v>1.0912645462009907</v>
      </c>
      <c r="M252" s="87">
        <f t="shared" si="484"/>
        <v>1.1866168366635472</v>
      </c>
      <c r="N252" s="87">
        <f t="shared" si="484"/>
        <v>1.1298459523301412</v>
      </c>
      <c r="O252" s="87">
        <f t="shared" si="484"/>
        <v>1.1694676894927858</v>
      </c>
      <c r="P252" s="87">
        <f aca="true" t="shared" si="485" ref="P252:Y252">Q142</f>
        <v>1.2629801254405306</v>
      </c>
      <c r="Q252" s="87">
        <f t="shared" si="485"/>
        <v>1.2843132348464135</v>
      </c>
      <c r="R252" s="87">
        <f t="shared" si="485"/>
        <v>1.4280645353459918</v>
      </c>
      <c r="S252" s="87">
        <f t="shared" si="485"/>
        <v>1.3871503914915013</v>
      </c>
      <c r="T252" s="87">
        <f t="shared" si="485"/>
        <v>1.3154908013846742</v>
      </c>
      <c r="U252" s="87">
        <f t="shared" si="485"/>
        <v>1.5492597198664333</v>
      </c>
      <c r="V252" s="87">
        <f t="shared" si="485"/>
        <v>1.572366400974171</v>
      </c>
      <c r="W252" s="87">
        <f t="shared" si="485"/>
        <v>1.5087442734844363</v>
      </c>
      <c r="X252" s="87">
        <f t="shared" si="485"/>
        <v>1.5020443790006726</v>
      </c>
      <c r="Y252" s="87">
        <f t="shared" si="485"/>
        <v>1.4801965850007341</v>
      </c>
      <c r="Z252" s="87">
        <f t="shared" si="451"/>
        <v>1.397826090444612</v>
      </c>
      <c r="AA252" s="87">
        <f t="shared" si="452"/>
        <v>1.399581014295163</v>
      </c>
      <c r="AB252" s="87">
        <f t="shared" si="453"/>
        <v>1.485084662917238</v>
      </c>
      <c r="AC252" s="87">
        <f t="shared" si="454"/>
        <v>1.4435045085056533</v>
      </c>
      <c r="AD252" s="87">
        <f t="shared" si="455"/>
        <v>1.4926598030402485</v>
      </c>
      <c r="AE252" s="87">
        <f t="shared" si="456"/>
        <v>1.528388962269851</v>
      </c>
      <c r="AF252" s="87">
        <f t="shared" si="457"/>
        <v>1.5699930057260656</v>
      </c>
      <c r="AG252" s="87">
        <f t="shared" si="458"/>
        <v>1.4975334727367173</v>
      </c>
      <c r="AH252" s="87">
        <f t="shared" si="459"/>
        <v>1.4460718934826247</v>
      </c>
      <c r="AI252" s="87">
        <f t="shared" si="460"/>
        <v>1.5282644764567195</v>
      </c>
      <c r="AJ252" s="87">
        <f t="shared" si="461"/>
        <v>1.5413266681369306</v>
      </c>
      <c r="AK252" s="87">
        <f t="shared" si="462"/>
        <v>1.6483304975787014</v>
      </c>
      <c r="AL252" s="87">
        <f t="shared" si="463"/>
        <v>1.7824739573610127</v>
      </c>
      <c r="AM252" s="87">
        <f t="shared" si="464"/>
        <v>1.6919200635074034</v>
      </c>
      <c r="AN252" s="87">
        <f t="shared" si="465"/>
        <v>1.6521675561079026</v>
      </c>
      <c r="AO252" s="87">
        <f t="shared" si="466"/>
        <v>1.6753318089495803</v>
      </c>
      <c r="AP252" s="87">
        <f t="shared" si="467"/>
        <v>1.8239613893465467</v>
      </c>
      <c r="AQ252" s="87">
        <f t="shared" si="468"/>
        <v>1.8083394981270768</v>
      </c>
      <c r="AR252" s="87">
        <f t="shared" si="469"/>
        <v>1.879433941239832</v>
      </c>
      <c r="AS252" s="87">
        <f t="shared" si="470"/>
        <v>1.8867924528301887</v>
      </c>
      <c r="AT252" s="87">
        <f t="shared" si="471"/>
        <v>1.9820685691132753</v>
      </c>
      <c r="AU252" s="87">
        <f t="shared" si="472"/>
        <v>2.038479692312006</v>
      </c>
      <c r="AV252" s="87">
        <f t="shared" si="473"/>
        <v>1.9587995027526193</v>
      </c>
      <c r="AW252" s="87">
        <f t="shared" si="474"/>
        <v>1.8766856927805307</v>
      </c>
      <c r="AX252" s="87">
        <f t="shared" si="475"/>
        <v>1.8436166084594487</v>
      </c>
      <c r="AY252" s="87">
        <f t="shared" si="476"/>
        <v>1.8654121941680066</v>
      </c>
      <c r="AZ252" s="87">
        <f t="shared" si="477"/>
        <v>1.730869645774731</v>
      </c>
      <c r="BA252" s="87"/>
      <c r="BB252" s="87"/>
      <c r="BC252" s="87"/>
      <c r="BD252" s="87"/>
    </row>
    <row r="253" spans="1:56" s="52" customFormat="1" ht="12.75">
      <c r="A253" s="52" t="str">
        <f t="shared" si="448"/>
        <v>製造業</v>
      </c>
      <c r="B253" s="51" t="s">
        <v>231</v>
      </c>
      <c r="C253" s="87"/>
      <c r="D253" s="87">
        <f>C143</f>
        <v>11.796926917222738</v>
      </c>
      <c r="E253" s="87">
        <f>D143</f>
        <v>11.41320325715557</v>
      </c>
      <c r="F253" s="87">
        <f aca="true" t="shared" si="486" ref="F253:O253">F143</f>
        <v>11.11120989597175</v>
      </c>
      <c r="G253" s="87">
        <f t="shared" si="486"/>
        <v>11.210253960804707</v>
      </c>
      <c r="H253" s="87">
        <f t="shared" si="486"/>
        <v>11.203519850899106</v>
      </c>
      <c r="I253" s="87">
        <f t="shared" si="486"/>
        <v>11.34419463282358</v>
      </c>
      <c r="J253" s="87">
        <f t="shared" si="486"/>
        <v>11.850380008221828</v>
      </c>
      <c r="K253" s="87">
        <f t="shared" si="486"/>
        <v>12.372425781233355</v>
      </c>
      <c r="L253" s="87">
        <f t="shared" si="486"/>
        <v>12.68039513306832</v>
      </c>
      <c r="M253" s="87">
        <f t="shared" si="486"/>
        <v>13.306741834500807</v>
      </c>
      <c r="N253" s="87">
        <f t="shared" si="486"/>
        <v>12.88126762401525</v>
      </c>
      <c r="O253" s="87">
        <f t="shared" si="486"/>
        <v>13.452342981248048</v>
      </c>
      <c r="P253" s="87">
        <f aca="true" t="shared" si="487" ref="P253:Y253">Q143</f>
        <v>13.718809657140158</v>
      </c>
      <c r="Q253" s="87">
        <f t="shared" si="487"/>
        <v>14.482250776230728</v>
      </c>
      <c r="R253" s="87">
        <f t="shared" si="487"/>
        <v>15.540687400179278</v>
      </c>
      <c r="S253" s="87">
        <f t="shared" si="487"/>
        <v>15.965388247462236</v>
      </c>
      <c r="T253" s="87">
        <f t="shared" si="487"/>
        <v>16.063519085389274</v>
      </c>
      <c r="U253" s="87">
        <f t="shared" si="487"/>
        <v>16.90093183163458</v>
      </c>
      <c r="V253" s="87">
        <f t="shared" si="487"/>
        <v>16.439727364118937</v>
      </c>
      <c r="W253" s="87">
        <f t="shared" si="487"/>
        <v>15.538375137970933</v>
      </c>
      <c r="X253" s="87">
        <f t="shared" si="487"/>
        <v>15.768475000864695</v>
      </c>
      <c r="Y253" s="87">
        <f t="shared" si="487"/>
        <v>16.460860659695744</v>
      </c>
      <c r="Z253" s="87">
        <f t="shared" si="451"/>
        <v>16.22826570855623</v>
      </c>
      <c r="AA253" s="87">
        <f t="shared" si="452"/>
        <v>16.39304570993035</v>
      </c>
      <c r="AB253" s="87">
        <f t="shared" si="453"/>
        <v>17.18018075676184</v>
      </c>
      <c r="AC253" s="87">
        <f t="shared" si="454"/>
        <v>17.253745652211812</v>
      </c>
      <c r="AD253" s="87">
        <f t="shared" si="455"/>
        <v>17.496935281799917</v>
      </c>
      <c r="AE253" s="87">
        <f t="shared" si="456"/>
        <v>16.394650144893742</v>
      </c>
      <c r="AF253" s="87">
        <f t="shared" si="457"/>
        <v>17.662603005185765</v>
      </c>
      <c r="AG253" s="87">
        <f t="shared" si="458"/>
        <v>17.448402370639503</v>
      </c>
      <c r="AH253" s="87">
        <f t="shared" si="459"/>
        <v>18.278615148560064</v>
      </c>
      <c r="AI253" s="87">
        <f t="shared" si="460"/>
        <v>18.84198504889035</v>
      </c>
      <c r="AJ253" s="87">
        <f t="shared" si="461"/>
        <v>17.679106732991904</v>
      </c>
      <c r="AK253" s="87">
        <f t="shared" si="462"/>
        <v>18.001524378507803</v>
      </c>
      <c r="AL253" s="87">
        <f t="shared" si="463"/>
        <v>18.599858118956053</v>
      </c>
      <c r="AM253" s="87">
        <f t="shared" si="464"/>
        <v>18.89828460980913</v>
      </c>
      <c r="AN253" s="87">
        <f t="shared" si="465"/>
        <v>19.374754932909767</v>
      </c>
      <c r="AO253" s="87">
        <f t="shared" si="466"/>
        <v>19.365634939897554</v>
      </c>
      <c r="AP253" s="87">
        <f t="shared" si="467"/>
        <v>19.871869468552283</v>
      </c>
      <c r="AQ253" s="87">
        <f t="shared" si="468"/>
        <v>20.442456053827456</v>
      </c>
      <c r="AR253" s="87">
        <f t="shared" si="469"/>
        <v>20.09169005788996</v>
      </c>
      <c r="AS253" s="87">
        <f t="shared" si="470"/>
        <v>20.990007594823606</v>
      </c>
      <c r="AT253" s="87">
        <f t="shared" si="471"/>
        <v>21.136568152158038</v>
      </c>
      <c r="AU253" s="87">
        <f t="shared" si="472"/>
        <v>20.188519648757143</v>
      </c>
      <c r="AV253" s="87">
        <f t="shared" si="473"/>
        <v>19.980909252353047</v>
      </c>
      <c r="AW253" s="87">
        <f t="shared" si="474"/>
        <v>20.393485124087896</v>
      </c>
      <c r="AX253" s="87">
        <f t="shared" si="475"/>
        <v>21.17578579743888</v>
      </c>
      <c r="AY253" s="87">
        <f t="shared" si="476"/>
        <v>22.527993858009935</v>
      </c>
      <c r="AZ253" s="87">
        <f t="shared" si="477"/>
        <v>22.498273509744145</v>
      </c>
      <c r="BA253" s="87"/>
      <c r="BB253" s="87"/>
      <c r="BC253" s="87"/>
      <c r="BD253" s="87"/>
    </row>
    <row r="254" spans="1:56" s="52" customFormat="1" ht="12.75">
      <c r="A254" s="52" t="str">
        <f t="shared" si="448"/>
        <v>  登録</v>
      </c>
      <c r="B254" s="51" t="s">
        <v>233</v>
      </c>
      <c r="C254" s="87"/>
      <c r="D254" s="87"/>
      <c r="E254" s="87"/>
      <c r="F254" s="87">
        <f aca="true" t="shared" si="488" ref="F254:O254">F144</f>
        <v>5.335286963727499</v>
      </c>
      <c r="G254" s="87">
        <f t="shared" si="488"/>
        <v>5.369291423863512</v>
      </c>
      <c r="H254" s="87">
        <f t="shared" si="488"/>
        <v>5.245026954095</v>
      </c>
      <c r="I254" s="87">
        <f t="shared" si="488"/>
        <v>5.196990024445543</v>
      </c>
      <c r="J254" s="87">
        <f t="shared" si="488"/>
        <v>5.609185171342704</v>
      </c>
      <c r="K254" s="87">
        <f t="shared" si="488"/>
        <v>6.06161914008803</v>
      </c>
      <c r="L254" s="87">
        <f t="shared" si="488"/>
        <v>6.3831390681483535</v>
      </c>
      <c r="M254" s="87">
        <f t="shared" si="488"/>
        <v>6.740976719305435</v>
      </c>
      <c r="N254" s="87">
        <f t="shared" si="488"/>
        <v>6.393128658445011</v>
      </c>
      <c r="O254" s="87">
        <f t="shared" si="488"/>
        <v>6.823969910899791</v>
      </c>
      <c r="P254" s="87">
        <f aca="true" t="shared" si="489" ref="P254:Y254">Q144</f>
        <v>7.148799879561986</v>
      </c>
      <c r="Q254" s="87">
        <f t="shared" si="489"/>
        <v>7.651515255233322</v>
      </c>
      <c r="R254" s="87">
        <f t="shared" si="489"/>
        <v>8.454142992209604</v>
      </c>
      <c r="S254" s="87">
        <f t="shared" si="489"/>
        <v>8.762368315670424</v>
      </c>
      <c r="T254" s="87">
        <f t="shared" si="489"/>
        <v>8.932723978855034</v>
      </c>
      <c r="U254" s="87">
        <f t="shared" si="489"/>
        <v>9.579197907585941</v>
      </c>
      <c r="V254" s="87">
        <f t="shared" si="489"/>
        <v>9.156859934541737</v>
      </c>
      <c r="W254" s="87">
        <f t="shared" si="489"/>
        <v>8.479087358983362</v>
      </c>
      <c r="X254" s="87">
        <f t="shared" si="489"/>
        <v>8.64091843470048</v>
      </c>
      <c r="Y254" s="87">
        <f t="shared" si="489"/>
        <v>9.372832261736455</v>
      </c>
      <c r="Z254" s="87">
        <f t="shared" si="451"/>
        <v>9.274013571879964</v>
      </c>
      <c r="AA254" s="87">
        <f t="shared" si="452"/>
        <v>9.274751727499813</v>
      </c>
      <c r="AB254" s="87">
        <f t="shared" si="453"/>
        <v>9.71478207280502</v>
      </c>
      <c r="AC254" s="87">
        <f t="shared" si="454"/>
        <v>9.816062857128967</v>
      </c>
      <c r="AD254" s="87">
        <f t="shared" si="455"/>
        <v>9.786772417326299</v>
      </c>
      <c r="AE254" s="87">
        <f t="shared" si="456"/>
        <v>9.077990938512597</v>
      </c>
      <c r="AF254" s="87">
        <f t="shared" si="457"/>
        <v>10.060487432362695</v>
      </c>
      <c r="AG254" s="87">
        <f t="shared" si="458"/>
        <v>9.910941959860114</v>
      </c>
      <c r="AH254" s="87">
        <f t="shared" si="459"/>
        <v>10.448082299777731</v>
      </c>
      <c r="AI254" s="87">
        <f t="shared" si="460"/>
        <v>10.763817892723084</v>
      </c>
      <c r="AJ254" s="87">
        <f t="shared" si="461"/>
        <v>10.031283948802143</v>
      </c>
      <c r="AK254" s="87">
        <f t="shared" si="462"/>
        <v>10.18408025313922</v>
      </c>
      <c r="AL254" s="87">
        <f t="shared" si="463"/>
        <v>10.828510622409738</v>
      </c>
      <c r="AM254" s="87">
        <f t="shared" si="464"/>
        <v>11.47896317260898</v>
      </c>
      <c r="AN254" s="87">
        <f t="shared" si="465"/>
        <v>11.983199197176827</v>
      </c>
      <c r="AO254" s="87">
        <f t="shared" si="466"/>
        <v>11.786083824074192</v>
      </c>
      <c r="AP254" s="87">
        <f t="shared" si="467"/>
        <v>11.956195527680972</v>
      </c>
      <c r="AQ254" s="87">
        <f t="shared" si="468"/>
        <v>12.272049412289663</v>
      </c>
      <c r="AR254" s="87">
        <f t="shared" si="469"/>
        <v>12.270973835435447</v>
      </c>
      <c r="AS254" s="87">
        <f t="shared" si="470"/>
        <v>13.073024477173337</v>
      </c>
      <c r="AT254" s="87">
        <f t="shared" si="471"/>
        <v>13.030204520077454</v>
      </c>
      <c r="AU254" s="87">
        <f t="shared" si="472"/>
        <v>12.629040624722524</v>
      </c>
      <c r="AV254" s="87">
        <f t="shared" si="473"/>
        <v>12.37524418398153</v>
      </c>
      <c r="AW254" s="87">
        <f t="shared" si="474"/>
        <v>12.992117752827784</v>
      </c>
      <c r="AX254" s="87">
        <f t="shared" si="475"/>
        <v>13.558401241753979</v>
      </c>
      <c r="AY254" s="87">
        <f t="shared" si="476"/>
        <v>14.44381672533426</v>
      </c>
      <c r="AZ254" s="87">
        <f t="shared" si="477"/>
        <v>14.538563896983275</v>
      </c>
      <c r="BA254" s="87"/>
      <c r="BB254" s="87"/>
      <c r="BC254" s="87"/>
      <c r="BD254" s="87"/>
    </row>
    <row r="255" spans="1:56" s="52" customFormat="1" ht="12.75">
      <c r="A255" s="52" t="str">
        <f t="shared" si="448"/>
        <v>  非登録</v>
      </c>
      <c r="B255" s="51" t="s">
        <v>235</v>
      </c>
      <c r="C255" s="87"/>
      <c r="D255" s="87"/>
      <c r="E255" s="87"/>
      <c r="F255" s="87">
        <f aca="true" t="shared" si="490" ref="F255:O255">F145</f>
        <v>6.175399732602261</v>
      </c>
      <c r="G255" s="87">
        <f t="shared" si="490"/>
        <v>6.249578885509715</v>
      </c>
      <c r="H255" s="87">
        <f t="shared" si="490"/>
        <v>6.41668312845088</v>
      </c>
      <c r="I255" s="87">
        <f t="shared" si="490"/>
        <v>6.65802690381131</v>
      </c>
      <c r="J255" s="87">
        <f t="shared" si="490"/>
        <v>6.700598542411155</v>
      </c>
      <c r="K255" s="87">
        <f t="shared" si="490"/>
        <v>6.705934399778723</v>
      </c>
      <c r="L255" s="87">
        <f t="shared" si="490"/>
        <v>6.631985646614259</v>
      </c>
      <c r="M255" s="87">
        <f t="shared" si="490"/>
        <v>6.899517962913025</v>
      </c>
      <c r="N255" s="87">
        <f t="shared" si="490"/>
        <v>6.865678633591023</v>
      </c>
      <c r="O255" s="87">
        <f t="shared" si="490"/>
        <v>6.961977104959622</v>
      </c>
      <c r="P255" s="87">
        <f aca="true" t="shared" si="491" ref="P255:Y255">Q145</f>
        <v>6.832158628448282</v>
      </c>
      <c r="Q255" s="87">
        <f t="shared" si="491"/>
        <v>7.064300241338424</v>
      </c>
      <c r="R255" s="87">
        <f t="shared" si="491"/>
        <v>7.236989875077279</v>
      </c>
      <c r="S255" s="87">
        <f t="shared" si="491"/>
        <v>7.325806534960928</v>
      </c>
      <c r="T255" s="87">
        <f t="shared" si="491"/>
        <v>7.206386169560393</v>
      </c>
      <c r="U255" s="87">
        <f t="shared" si="491"/>
        <v>7.326849265158442</v>
      </c>
      <c r="V255" s="87">
        <f t="shared" si="491"/>
        <v>7.354083202157422</v>
      </c>
      <c r="W255" s="87">
        <f t="shared" si="491"/>
        <v>7.198926094630939</v>
      </c>
      <c r="X255" s="87">
        <f t="shared" si="491"/>
        <v>7.254334661268993</v>
      </c>
      <c r="Y255" s="87">
        <f t="shared" si="491"/>
        <v>7.075287097368411</v>
      </c>
      <c r="Z255" s="87">
        <f t="shared" si="451"/>
        <v>6.927852510342962</v>
      </c>
      <c r="AA255" s="87">
        <f t="shared" si="452"/>
        <v>7.129025843329682</v>
      </c>
      <c r="AB255" s="87">
        <f t="shared" si="453"/>
        <v>7.478771374113205</v>
      </c>
      <c r="AC255" s="87">
        <f t="shared" si="454"/>
        <v>7.427221952185209</v>
      </c>
      <c r="AD255" s="87">
        <f t="shared" si="455"/>
        <v>7.766663321520218</v>
      </c>
      <c r="AE255" s="87">
        <f t="shared" si="456"/>
        <v>7.406518535307967</v>
      </c>
      <c r="AF255" s="87">
        <f t="shared" si="457"/>
        <v>7.586676921683817</v>
      </c>
      <c r="AG255" s="87">
        <f t="shared" si="458"/>
        <v>7.533232562789588</v>
      </c>
      <c r="AH255" s="87">
        <f t="shared" si="459"/>
        <v>7.7998572178964585</v>
      </c>
      <c r="AI255" s="87">
        <f t="shared" si="460"/>
        <v>8.04906291645257</v>
      </c>
      <c r="AJ255" s="87">
        <f t="shared" si="461"/>
        <v>7.647822784189762</v>
      </c>
      <c r="AK255" s="87">
        <f t="shared" si="462"/>
        <v>7.817444125368583</v>
      </c>
      <c r="AL255" s="87">
        <f t="shared" si="463"/>
        <v>7.771347496546317</v>
      </c>
      <c r="AM255" s="87">
        <f t="shared" si="464"/>
        <v>7.419321437200152</v>
      </c>
      <c r="AN255" s="87">
        <f t="shared" si="465"/>
        <v>7.3915557357329424</v>
      </c>
      <c r="AO255" s="87">
        <f t="shared" si="466"/>
        <v>7.579551115823359</v>
      </c>
      <c r="AP255" s="87">
        <f t="shared" si="467"/>
        <v>7.915673940871312</v>
      </c>
      <c r="AQ255" s="87">
        <f t="shared" si="468"/>
        <v>8.170406641537793</v>
      </c>
      <c r="AR255" s="87">
        <f t="shared" si="469"/>
        <v>7.820716222454513</v>
      </c>
      <c r="AS255" s="87">
        <f t="shared" si="470"/>
        <v>7.916983117650271</v>
      </c>
      <c r="AT255" s="87">
        <f t="shared" si="471"/>
        <v>8.106363632080583</v>
      </c>
      <c r="AU255" s="87">
        <f t="shared" si="472"/>
        <v>7.559479024034619</v>
      </c>
      <c r="AV255" s="87">
        <f t="shared" si="473"/>
        <v>7.605665068371515</v>
      </c>
      <c r="AW255" s="87">
        <f t="shared" si="474"/>
        <v>7.401367371260115</v>
      </c>
      <c r="AX255" s="87">
        <f t="shared" si="475"/>
        <v>7.617384555684905</v>
      </c>
      <c r="AY255" s="87">
        <f t="shared" si="476"/>
        <v>8.084177132675677</v>
      </c>
      <c r="AZ255" s="87">
        <f t="shared" si="477"/>
        <v>7.959709612760868</v>
      </c>
      <c r="BA255" s="87"/>
      <c r="BB255" s="87"/>
      <c r="BC255" s="87"/>
      <c r="BD255" s="87"/>
    </row>
    <row r="256" spans="1:56" s="52" customFormat="1" ht="12.75">
      <c r="A256" s="52" t="str">
        <f t="shared" si="448"/>
        <v>建設業</v>
      </c>
      <c r="B256" s="51" t="s">
        <v>236</v>
      </c>
      <c r="C256" s="87"/>
      <c r="D256" s="87"/>
      <c r="E256" s="87"/>
      <c r="F256" s="87">
        <f aca="true" t="shared" si="492" ref="F256:O256">F146</f>
        <v>4.251915403974149</v>
      </c>
      <c r="G256" s="87">
        <f t="shared" si="492"/>
        <v>3.718759192851567</v>
      </c>
      <c r="H256" s="87">
        <f t="shared" si="492"/>
        <v>3.352280331507572</v>
      </c>
      <c r="I256" s="87">
        <f t="shared" si="492"/>
        <v>3.271982801320725</v>
      </c>
      <c r="J256" s="87">
        <f t="shared" si="492"/>
        <v>3.5641834178335925</v>
      </c>
      <c r="K256" s="87">
        <f t="shared" si="492"/>
        <v>4.086409295749625</v>
      </c>
      <c r="L256" s="87">
        <f t="shared" si="492"/>
        <v>4.3290630632583715</v>
      </c>
      <c r="M256" s="87">
        <f t="shared" si="492"/>
        <v>3.841692667295505</v>
      </c>
      <c r="N256" s="87">
        <f t="shared" si="492"/>
        <v>3.9874619965091527</v>
      </c>
      <c r="O256" s="87">
        <f t="shared" si="492"/>
        <v>4.158914110756093</v>
      </c>
      <c r="P256" s="87">
        <f aca="true" t="shared" si="493" ref="P256:Y256">Q146</f>
        <v>4.51111632584247</v>
      </c>
      <c r="Q256" s="87">
        <f t="shared" si="493"/>
        <v>4.515372373562215</v>
      </c>
      <c r="R256" s="87">
        <f t="shared" si="493"/>
        <v>4.5901506324327235</v>
      </c>
      <c r="S256" s="87">
        <f t="shared" si="493"/>
        <v>4.904975668977985</v>
      </c>
      <c r="T256" s="87">
        <f t="shared" si="493"/>
        <v>4.949367810348789</v>
      </c>
      <c r="U256" s="87">
        <f t="shared" si="493"/>
        <v>5.502674005897492</v>
      </c>
      <c r="V256" s="87">
        <f t="shared" si="493"/>
        <v>5.881784714971649</v>
      </c>
      <c r="W256" s="87">
        <f t="shared" si="493"/>
        <v>5.874572181034597</v>
      </c>
      <c r="X256" s="87">
        <f t="shared" si="493"/>
        <v>5.836200809646526</v>
      </c>
      <c r="Y256" s="87">
        <f t="shared" si="493"/>
        <v>5.677471090213233</v>
      </c>
      <c r="Z256" s="87">
        <f t="shared" si="451"/>
        <v>5.417904399979568</v>
      </c>
      <c r="AA256" s="87">
        <f t="shared" si="452"/>
        <v>5.3670032054161645</v>
      </c>
      <c r="AB256" s="87">
        <f t="shared" si="453"/>
        <v>5.515632194295511</v>
      </c>
      <c r="AC256" s="87">
        <f t="shared" si="454"/>
        <v>4.933372906515079</v>
      </c>
      <c r="AD256" s="87">
        <f t="shared" si="455"/>
        <v>4.734100692759545</v>
      </c>
      <c r="AE256" s="87">
        <f t="shared" si="456"/>
        <v>4.963857820438961</v>
      </c>
      <c r="AF256" s="87">
        <f t="shared" si="457"/>
        <v>5.36899565501099</v>
      </c>
      <c r="AG256" s="87">
        <f t="shared" si="458"/>
        <v>5.512434878616674</v>
      </c>
      <c r="AH256" s="87">
        <f t="shared" si="459"/>
        <v>5.090681499970871</v>
      </c>
      <c r="AI256" s="87">
        <f t="shared" si="460"/>
        <v>5.058412110500986</v>
      </c>
      <c r="AJ256" s="87">
        <f t="shared" si="461"/>
        <v>4.993996422357813</v>
      </c>
      <c r="AK256" s="87">
        <f t="shared" si="462"/>
        <v>4.962698919846946</v>
      </c>
      <c r="AL256" s="87">
        <f t="shared" si="463"/>
        <v>4.590971885151029</v>
      </c>
      <c r="AM256" s="87">
        <f t="shared" si="464"/>
        <v>4.539398750560867</v>
      </c>
      <c r="AN256" s="87">
        <f t="shared" si="465"/>
        <v>4.537811775182928</v>
      </c>
      <c r="AO256" s="87">
        <f t="shared" si="466"/>
        <v>4.587841549250796</v>
      </c>
      <c r="AP256" s="87">
        <f t="shared" si="467"/>
        <v>4.61625150822865</v>
      </c>
      <c r="AQ256" s="87">
        <f t="shared" si="468"/>
        <v>4.566057232770869</v>
      </c>
      <c r="AR256" s="87">
        <f t="shared" si="469"/>
        <v>4.446012702893437</v>
      </c>
      <c r="AS256" s="87">
        <f t="shared" si="470"/>
        <v>4.371739313884628</v>
      </c>
      <c r="AT256" s="87">
        <f t="shared" si="471"/>
        <v>4.632678925621782</v>
      </c>
      <c r="AU256" s="87">
        <f t="shared" si="472"/>
        <v>4.6952327988672</v>
      </c>
      <c r="AV256" s="87">
        <f t="shared" si="473"/>
        <v>4.611081513052744</v>
      </c>
      <c r="AW256" s="87">
        <f t="shared" si="474"/>
        <v>4.383951159338477</v>
      </c>
      <c r="AX256" s="87">
        <f t="shared" si="475"/>
        <v>4.320527745440435</v>
      </c>
      <c r="AY256" s="87">
        <f t="shared" si="476"/>
        <v>4.423971144235366</v>
      </c>
      <c r="AZ256" s="87">
        <f t="shared" si="477"/>
        <v>4.329195371321734</v>
      </c>
      <c r="BA256" s="87"/>
      <c r="BB256" s="87"/>
      <c r="BC256" s="87"/>
      <c r="BD256" s="87"/>
    </row>
    <row r="257" spans="1:56" s="52" customFormat="1" ht="12.75">
      <c r="A257" s="52" t="str">
        <f t="shared" si="448"/>
        <v>電気・ｶﾞｽ・水道</v>
      </c>
      <c r="B257" s="51" t="s">
        <v>238</v>
      </c>
      <c r="C257" s="87"/>
      <c r="D257" s="87"/>
      <c r="E257" s="87"/>
      <c r="F257" s="87">
        <f aca="true" t="shared" si="494" ref="F257:O257">F147</f>
        <v>0.29930552876770894</v>
      </c>
      <c r="G257" s="87">
        <f t="shared" si="494"/>
        <v>0.332663585395599</v>
      </c>
      <c r="H257" s="87">
        <f t="shared" si="494"/>
        <v>0.34244165479981575</v>
      </c>
      <c r="I257" s="87">
        <f t="shared" si="494"/>
        <v>0.350872608899089</v>
      </c>
      <c r="J257" s="87">
        <f t="shared" si="494"/>
        <v>0.3662171174646728</v>
      </c>
      <c r="K257" s="87">
        <f t="shared" si="494"/>
        <v>0.40393079015405453</v>
      </c>
      <c r="L257" s="87">
        <f t="shared" si="494"/>
        <v>0.41537828020737483</v>
      </c>
      <c r="M257" s="87">
        <f t="shared" si="494"/>
        <v>0.49298836882440655</v>
      </c>
      <c r="N257" s="87">
        <f t="shared" si="494"/>
        <v>0.5174644151389401</v>
      </c>
      <c r="O257" s="87">
        <f t="shared" si="494"/>
        <v>0.5788945726544064</v>
      </c>
      <c r="P257" s="87">
        <f aca="true" t="shared" si="495" ref="P257:Y257">Q147</f>
        <v>0.5907811743629053</v>
      </c>
      <c r="Q257" s="87">
        <f t="shared" si="495"/>
        <v>0.6551741241770354</v>
      </c>
      <c r="R257" s="87">
        <f t="shared" si="495"/>
        <v>0.7241256406073394</v>
      </c>
      <c r="S257" s="87">
        <f t="shared" si="495"/>
        <v>0.8163870283824244</v>
      </c>
      <c r="T257" s="87">
        <f t="shared" si="495"/>
        <v>0.8357229690003619</v>
      </c>
      <c r="U257" s="87">
        <f t="shared" si="495"/>
        <v>0.9576660912569996</v>
      </c>
      <c r="V257" s="87">
        <f t="shared" si="495"/>
        <v>1.0262819274987454</v>
      </c>
      <c r="W257" s="87">
        <f t="shared" si="495"/>
        <v>1.0619026006674688</v>
      </c>
      <c r="X257" s="87">
        <f t="shared" si="495"/>
        <v>1.1711600130058528</v>
      </c>
      <c r="Y257" s="87">
        <f t="shared" si="495"/>
        <v>1.2093192085831896</v>
      </c>
      <c r="Z257" s="87">
        <f t="shared" si="451"/>
        <v>1.223355283077166</v>
      </c>
      <c r="AA257" s="87">
        <f t="shared" si="452"/>
        <v>1.2944673215188682</v>
      </c>
      <c r="AB257" s="87">
        <f t="shared" si="453"/>
        <v>1.363152405849069</v>
      </c>
      <c r="AC257" s="87">
        <f t="shared" si="454"/>
        <v>1.3416520654840152</v>
      </c>
      <c r="AD257" s="87">
        <f t="shared" si="455"/>
        <v>1.3895608756407618</v>
      </c>
      <c r="AE257" s="87">
        <f t="shared" si="456"/>
        <v>1.4505934254946689</v>
      </c>
      <c r="AF257" s="87">
        <f t="shared" si="457"/>
        <v>1.5880577441421906</v>
      </c>
      <c r="AG257" s="87">
        <f t="shared" si="458"/>
        <v>1.5310780920170992</v>
      </c>
      <c r="AH257" s="87">
        <f t="shared" si="459"/>
        <v>1.6089143322620705</v>
      </c>
      <c r="AI257" s="87">
        <f t="shared" si="460"/>
        <v>1.7103529509820445</v>
      </c>
      <c r="AJ257" s="87">
        <f t="shared" si="461"/>
        <v>1.6908034992281114</v>
      </c>
      <c r="AK257" s="87">
        <f t="shared" si="462"/>
        <v>1.7430267382149374</v>
      </c>
      <c r="AL257" s="87">
        <f t="shared" si="463"/>
        <v>1.803382742784602</v>
      </c>
      <c r="AM257" s="87">
        <f t="shared" si="464"/>
        <v>1.7864908708107547</v>
      </c>
      <c r="AN257" s="87">
        <f t="shared" si="465"/>
        <v>1.9027175032730996</v>
      </c>
      <c r="AO257" s="87">
        <f t="shared" si="466"/>
        <v>1.9793569485073388</v>
      </c>
      <c r="AP257" s="87">
        <f t="shared" si="467"/>
        <v>2.0959019054210484</v>
      </c>
      <c r="AQ257" s="87">
        <f t="shared" si="468"/>
        <v>2.167658904897782</v>
      </c>
      <c r="AR257" s="87">
        <f t="shared" si="469"/>
        <v>2.164904144624087</v>
      </c>
      <c r="AS257" s="87">
        <f t="shared" si="470"/>
        <v>2.236253617469087</v>
      </c>
      <c r="AT257" s="87">
        <f t="shared" si="471"/>
        <v>2.260038727367811</v>
      </c>
      <c r="AU257" s="87">
        <f t="shared" si="472"/>
        <v>2.457204544286228</v>
      </c>
      <c r="AV257" s="87">
        <f t="shared" si="473"/>
        <v>2.530633990410229</v>
      </c>
      <c r="AW257" s="87">
        <f t="shared" si="474"/>
        <v>2.534027472872107</v>
      </c>
      <c r="AX257" s="87">
        <f t="shared" si="475"/>
        <v>2.573535118354676</v>
      </c>
      <c r="AY257" s="87">
        <f t="shared" si="476"/>
        <v>2.5759419408109165</v>
      </c>
      <c r="AZ257" s="87">
        <f t="shared" si="477"/>
        <v>2.5151173171183614</v>
      </c>
      <c r="BA257" s="87"/>
      <c r="BB257" s="87"/>
      <c r="BC257" s="87"/>
      <c r="BD257" s="87"/>
    </row>
    <row r="258" spans="1:56" s="52" customFormat="1" ht="12.75">
      <c r="A258" s="52" t="str">
        <f t="shared" si="448"/>
        <v>運輸業・倉庫業・通信</v>
      </c>
      <c r="B258" s="51" t="s">
        <v>240</v>
      </c>
      <c r="C258" s="87"/>
      <c r="D258" s="87"/>
      <c r="E258" s="87"/>
      <c r="F258" s="87">
        <f aca="true" t="shared" si="496" ref="F258:O258">F148</f>
        <v>2.508011991100039</v>
      </c>
      <c r="G258" s="87">
        <f t="shared" si="496"/>
        <v>2.5275671768843195</v>
      </c>
      <c r="H258" s="87">
        <f t="shared" si="496"/>
        <v>2.511385717705995</v>
      </c>
      <c r="I258" s="87">
        <f t="shared" si="496"/>
        <v>2.460513812766798</v>
      </c>
      <c r="J258" s="87">
        <f t="shared" si="496"/>
        <v>2.5003353119336995</v>
      </c>
      <c r="K258" s="87">
        <f t="shared" si="496"/>
        <v>2.6629100677277213</v>
      </c>
      <c r="L258" s="87">
        <f t="shared" si="496"/>
        <v>2.6286406252995174</v>
      </c>
      <c r="M258" s="87">
        <f t="shared" si="496"/>
        <v>2.781995302224987</v>
      </c>
      <c r="N258" s="87">
        <f t="shared" si="496"/>
        <v>2.827865712161691</v>
      </c>
      <c r="O258" s="87">
        <f t="shared" si="496"/>
        <v>2.95751051117928</v>
      </c>
      <c r="P258" s="87">
        <f aca="true" t="shared" si="497" ref="P258:Y258">Q148</f>
        <v>2.9808353341998113</v>
      </c>
      <c r="Q258" s="87">
        <f t="shared" si="497"/>
        <v>3.0597481107659026</v>
      </c>
      <c r="R258" s="87">
        <f t="shared" si="497"/>
        <v>3.22608678638987</v>
      </c>
      <c r="S258" s="87">
        <f t="shared" si="497"/>
        <v>3.2566927901180263</v>
      </c>
      <c r="T258" s="87">
        <f t="shared" si="497"/>
        <v>3.185212732740254</v>
      </c>
      <c r="U258" s="87">
        <f t="shared" si="497"/>
        <v>3.490253733416978</v>
      </c>
      <c r="V258" s="87">
        <f t="shared" si="497"/>
        <v>3.544815388044626</v>
      </c>
      <c r="W258" s="87">
        <f t="shared" si="497"/>
        <v>3.48771573009361</v>
      </c>
      <c r="X258" s="87">
        <f t="shared" si="497"/>
        <v>3.564729842930837</v>
      </c>
      <c r="Y258" s="87">
        <f t="shared" si="497"/>
        <v>3.5413715510345507</v>
      </c>
      <c r="Z258" s="87">
        <f t="shared" si="451"/>
        <v>3.466584874909459</v>
      </c>
      <c r="AA258" s="87">
        <f t="shared" si="452"/>
        <v>3.5464032200649394</v>
      </c>
      <c r="AB258" s="87">
        <f t="shared" si="453"/>
        <v>3.810595672126807</v>
      </c>
      <c r="AC258" s="87">
        <f t="shared" si="454"/>
        <v>3.76419045458085</v>
      </c>
      <c r="AD258" s="87">
        <f t="shared" si="455"/>
        <v>4.048056198589185</v>
      </c>
      <c r="AE258" s="87">
        <f t="shared" si="456"/>
        <v>4.0389890758742535</v>
      </c>
      <c r="AF258" s="87">
        <f t="shared" si="457"/>
        <v>4.26304048147887</v>
      </c>
      <c r="AG258" s="87">
        <f t="shared" si="458"/>
        <v>4.123809711568578</v>
      </c>
      <c r="AH258" s="87">
        <f t="shared" si="459"/>
        <v>4.225633669999237</v>
      </c>
      <c r="AI258" s="87">
        <f t="shared" si="460"/>
        <v>4.653003049286275</v>
      </c>
      <c r="AJ258" s="87">
        <f t="shared" si="461"/>
        <v>4.675439241343822</v>
      </c>
      <c r="AK258" s="87">
        <f t="shared" si="462"/>
        <v>4.629337357281987</v>
      </c>
      <c r="AL258" s="87">
        <f t="shared" si="463"/>
        <v>4.689541873576522</v>
      </c>
      <c r="AM258" s="87">
        <f t="shared" si="464"/>
        <v>4.619473302730129</v>
      </c>
      <c r="AN258" s="87">
        <f t="shared" si="465"/>
        <v>4.8528268281174185</v>
      </c>
      <c r="AO258" s="87">
        <f t="shared" si="466"/>
        <v>5.078369505512052</v>
      </c>
      <c r="AP258" s="87">
        <f t="shared" si="467"/>
        <v>5.195656301486486</v>
      </c>
      <c r="AQ258" s="87">
        <f t="shared" si="468"/>
        <v>5.417385892603422</v>
      </c>
      <c r="AR258" s="87">
        <f t="shared" si="469"/>
        <v>5.2021373122290555</v>
      </c>
      <c r="AS258" s="87">
        <f t="shared" si="470"/>
        <v>5.293046020659905</v>
      </c>
      <c r="AT258" s="87">
        <f t="shared" si="471"/>
        <v>5.259760757209556</v>
      </c>
      <c r="AU258" s="87">
        <f t="shared" si="472"/>
        <v>5.507446853254698</v>
      </c>
      <c r="AV258" s="87">
        <f t="shared" si="473"/>
        <v>5.4905878174391765</v>
      </c>
      <c r="AW258" s="87">
        <f t="shared" si="474"/>
        <v>5.463212695226746</v>
      </c>
      <c r="AX258" s="87">
        <f t="shared" si="475"/>
        <v>5.467986030267753</v>
      </c>
      <c r="AY258" s="87">
        <f t="shared" si="476"/>
        <v>5.527791056451262</v>
      </c>
      <c r="AZ258" s="87">
        <f t="shared" si="477"/>
        <v>5.613704121679664</v>
      </c>
      <c r="BA258" s="87"/>
      <c r="BB258" s="87"/>
      <c r="BC258" s="87"/>
      <c r="BD258" s="87"/>
    </row>
    <row r="259" spans="1:56" s="52" customFormat="1" ht="12.75">
      <c r="A259" s="52" t="str">
        <f t="shared" si="448"/>
        <v>  鉄道</v>
      </c>
      <c r="B259" s="51" t="s">
        <v>233</v>
      </c>
      <c r="C259" s="87"/>
      <c r="D259" s="87"/>
      <c r="E259" s="87"/>
      <c r="F259" s="87">
        <f aca="true" t="shared" si="498" ref="F259:O259">F149</f>
        <v>0.777180763480087</v>
      </c>
      <c r="G259" s="87">
        <f t="shared" si="498"/>
        <v>0.7744027729596681</v>
      </c>
      <c r="H259" s="87">
        <f t="shared" si="498"/>
        <v>0.737027991233607</v>
      </c>
      <c r="I259" s="87">
        <f t="shared" si="498"/>
        <v>0.7045789431361782</v>
      </c>
      <c r="J259" s="87">
        <f t="shared" si="498"/>
        <v>0.7155541868854369</v>
      </c>
      <c r="K259" s="87">
        <f t="shared" si="498"/>
        <v>0.7642037542089248</v>
      </c>
      <c r="L259" s="87">
        <f t="shared" si="498"/>
        <v>0.7919620093295705</v>
      </c>
      <c r="M259" s="87">
        <f t="shared" si="498"/>
        <v>0.8786871936536701</v>
      </c>
      <c r="N259" s="87">
        <f t="shared" si="498"/>
        <v>0.8247499110365415</v>
      </c>
      <c r="O259" s="87">
        <f t="shared" si="498"/>
        <v>0.8669173169523327</v>
      </c>
      <c r="P259" s="87">
        <f aca="true" t="shared" si="499" ref="P259:Y259">Q149</f>
        <v>0.8642155791201774</v>
      </c>
      <c r="Q259" s="87">
        <f t="shared" si="499"/>
        <v>0.8711552863823524</v>
      </c>
      <c r="R259" s="87">
        <f t="shared" si="499"/>
        <v>0.9184113316907171</v>
      </c>
      <c r="S259" s="87">
        <f t="shared" si="499"/>
        <v>0.9230784413035844</v>
      </c>
      <c r="T259" s="87">
        <f t="shared" si="499"/>
        <v>0.8727252064105979</v>
      </c>
      <c r="U259" s="87">
        <f t="shared" si="499"/>
        <v>0.9762732902434021</v>
      </c>
      <c r="V259" s="87">
        <f t="shared" si="499"/>
        <v>0.9771822628635976</v>
      </c>
      <c r="W259" s="87">
        <f t="shared" si="499"/>
        <v>0.9346182145315016</v>
      </c>
      <c r="X259" s="87">
        <f t="shared" si="499"/>
        <v>0.9404170898027155</v>
      </c>
      <c r="Y259" s="87">
        <f t="shared" si="499"/>
        <v>0.9180178509770952</v>
      </c>
      <c r="Z259" s="87">
        <f t="shared" si="451"/>
        <v>0.8824019130937225</v>
      </c>
      <c r="AA259" s="87">
        <f t="shared" si="452"/>
        <v>0.9110361732325368</v>
      </c>
      <c r="AB259" s="87">
        <f t="shared" si="453"/>
        <v>0.9517807905723741</v>
      </c>
      <c r="AC259" s="87">
        <f t="shared" si="454"/>
        <v>0.8528428025529942</v>
      </c>
      <c r="AD259" s="87">
        <f t="shared" si="455"/>
        <v>0.8768801269633009</v>
      </c>
      <c r="AE259" s="87">
        <f t="shared" si="456"/>
        <v>0.9061569302962927</v>
      </c>
      <c r="AF259" s="87">
        <f t="shared" si="457"/>
        <v>0.962703389410838</v>
      </c>
      <c r="AG259" s="87">
        <f t="shared" si="458"/>
        <v>0.9399254167942749</v>
      </c>
      <c r="AH259" s="87">
        <f t="shared" si="459"/>
        <v>0.8896411113203155</v>
      </c>
      <c r="AI259" s="87">
        <f t="shared" si="460"/>
        <v>0.9481389198882646</v>
      </c>
      <c r="AJ259" s="87">
        <f t="shared" si="461"/>
        <v>0.9180981319480179</v>
      </c>
      <c r="AK259" s="87">
        <f t="shared" si="462"/>
        <v>0.939263525009816</v>
      </c>
      <c r="AL259" s="87">
        <f t="shared" si="463"/>
        <v>0.9311876936862935</v>
      </c>
      <c r="AM259" s="87">
        <f t="shared" si="464"/>
        <v>0.8718462016360059</v>
      </c>
      <c r="AN259" s="87">
        <f t="shared" si="465"/>
        <v>0.8420339073164572</v>
      </c>
      <c r="AO259" s="87">
        <f t="shared" si="466"/>
        <v>0.8967464200401108</v>
      </c>
      <c r="AP259" s="87">
        <f t="shared" si="467"/>
        <v>0.9272926606684593</v>
      </c>
      <c r="AQ259" s="87">
        <f t="shared" si="468"/>
        <v>0.9253061847559328</v>
      </c>
      <c r="AR259" s="87">
        <f t="shared" si="469"/>
        <v>0.8277574670621507</v>
      </c>
      <c r="AS259" s="87">
        <f t="shared" si="470"/>
        <v>0.8056469747285968</v>
      </c>
      <c r="AT259" s="87">
        <f t="shared" si="471"/>
        <v>0.7900948396489096</v>
      </c>
      <c r="AU259" s="87">
        <f t="shared" si="472"/>
        <v>0.8309071281363474</v>
      </c>
      <c r="AV259" s="87">
        <f t="shared" si="473"/>
        <v>0.780500799147576</v>
      </c>
      <c r="AW259" s="87">
        <f t="shared" si="474"/>
        <v>0.7301009847582012</v>
      </c>
      <c r="AX259" s="87">
        <f t="shared" si="475"/>
        <v>0.6864571206829647</v>
      </c>
      <c r="AY259" s="87">
        <f t="shared" si="476"/>
        <v>0.6902495907754262</v>
      </c>
      <c r="AZ259" s="87">
        <f t="shared" si="477"/>
        <v>0.6616247536593172</v>
      </c>
      <c r="BA259" s="87"/>
      <c r="BB259" s="87"/>
      <c r="BC259" s="87"/>
      <c r="BD259" s="87"/>
    </row>
    <row r="260" spans="1:56" s="52" customFormat="1" ht="12.75">
      <c r="A260" s="52" t="str">
        <f t="shared" si="448"/>
        <v>  その他運輸・倉庫業</v>
      </c>
      <c r="B260" s="51" t="s">
        <v>235</v>
      </c>
      <c r="C260" s="87"/>
      <c r="D260" s="87"/>
      <c r="E260" s="87"/>
      <c r="F260" s="87">
        <f aca="true" t="shared" si="500" ref="F260:O260">F150</f>
        <v>1.3138895651577338</v>
      </c>
      <c r="G260" s="87">
        <f t="shared" si="500"/>
        <v>1.3322003681039907</v>
      </c>
      <c r="H260" s="87">
        <f t="shared" si="500"/>
        <v>1.373023368500658</v>
      </c>
      <c r="I260" s="87">
        <f t="shared" si="500"/>
        <v>1.3722423955075873</v>
      </c>
      <c r="J260" s="87">
        <f t="shared" si="500"/>
        <v>1.3883380790034616</v>
      </c>
      <c r="K260" s="87">
        <f t="shared" si="500"/>
        <v>1.4776440772031945</v>
      </c>
      <c r="L260" s="87">
        <f t="shared" si="500"/>
        <v>1.3788611578485095</v>
      </c>
      <c r="M260" s="87">
        <f t="shared" si="500"/>
        <v>1.3950408840841004</v>
      </c>
      <c r="N260" s="87">
        <f t="shared" si="500"/>
        <v>1.5400421015189505</v>
      </c>
      <c r="O260" s="87">
        <f t="shared" si="500"/>
        <v>1.6029199334866833</v>
      </c>
      <c r="P260" s="87">
        <f aca="true" t="shared" si="501" ref="P260:Y260">Q150</f>
        <v>1.6355743365745266</v>
      </c>
      <c r="Q260" s="87">
        <f t="shared" si="501"/>
        <v>1.698762830673526</v>
      </c>
      <c r="R260" s="87">
        <f t="shared" si="501"/>
        <v>1.7846864458525882</v>
      </c>
      <c r="S260" s="87">
        <f t="shared" si="501"/>
        <v>1.7902869018970642</v>
      </c>
      <c r="T260" s="87">
        <f t="shared" si="501"/>
        <v>1.7930140438107423</v>
      </c>
      <c r="U260" s="87">
        <f t="shared" si="501"/>
        <v>1.925172298390362</v>
      </c>
      <c r="V260" s="87">
        <f t="shared" si="501"/>
        <v>1.967873996719241</v>
      </c>
      <c r="W260" s="87">
        <f t="shared" si="501"/>
        <v>1.9894071654206054</v>
      </c>
      <c r="X260" s="87">
        <f t="shared" si="501"/>
        <v>2.0660810851725806</v>
      </c>
      <c r="Y260" s="87">
        <f t="shared" si="501"/>
        <v>2.082119851526795</v>
      </c>
      <c r="Z260" s="87">
        <f t="shared" si="451"/>
        <v>2.0541851471750427</v>
      </c>
      <c r="AA260" s="87">
        <f t="shared" si="452"/>
        <v>2.081863356846981</v>
      </c>
      <c r="AB260" s="87">
        <f t="shared" si="453"/>
        <v>2.2795066950843794</v>
      </c>
      <c r="AC260" s="87">
        <f t="shared" si="454"/>
        <v>2.3490551737070247</v>
      </c>
      <c r="AD260" s="87">
        <f t="shared" si="455"/>
        <v>2.6015027722751176</v>
      </c>
      <c r="AE260" s="87">
        <f t="shared" si="456"/>
        <v>2.562489957782885</v>
      </c>
      <c r="AF260" s="87">
        <f t="shared" si="457"/>
        <v>2.687837477137303</v>
      </c>
      <c r="AG260" s="87">
        <f t="shared" si="458"/>
        <v>2.580105317147822</v>
      </c>
      <c r="AH260" s="87">
        <f t="shared" si="459"/>
        <v>2.7494911011726675</v>
      </c>
      <c r="AI260" s="87">
        <f t="shared" si="460"/>
        <v>3.0488526266692317</v>
      </c>
      <c r="AJ260" s="87">
        <f t="shared" si="461"/>
        <v>3.1055241082440963</v>
      </c>
      <c r="AK260" s="87">
        <f t="shared" si="462"/>
        <v>3.029509812224284</v>
      </c>
      <c r="AL260" s="87">
        <f t="shared" si="463"/>
        <v>3.0840458499794643</v>
      </c>
      <c r="AM260" s="87">
        <f t="shared" si="464"/>
        <v>3.0980568115141685</v>
      </c>
      <c r="AN260" s="87">
        <f t="shared" si="465"/>
        <v>3.3149685317241424</v>
      </c>
      <c r="AO260" s="87">
        <f t="shared" si="466"/>
        <v>3.495011688361458</v>
      </c>
      <c r="AP260" s="87">
        <f t="shared" si="467"/>
        <v>3.565238162319089</v>
      </c>
      <c r="AQ260" s="87">
        <f t="shared" si="468"/>
        <v>3.775202263947112</v>
      </c>
      <c r="AR260" s="87">
        <f t="shared" si="469"/>
        <v>3.690949321079693</v>
      </c>
      <c r="AS260" s="87">
        <f t="shared" si="470"/>
        <v>3.8078360709445875</v>
      </c>
      <c r="AT260" s="87">
        <f t="shared" si="471"/>
        <v>3.7832209674303776</v>
      </c>
      <c r="AU260" s="87">
        <f t="shared" si="472"/>
        <v>3.9489118294443952</v>
      </c>
      <c r="AV260" s="87">
        <f t="shared" si="473"/>
        <v>3.944237258035873</v>
      </c>
      <c r="AW260" s="87">
        <f t="shared" si="474"/>
        <v>3.932760459135671</v>
      </c>
      <c r="AX260" s="87">
        <f t="shared" si="475"/>
        <v>3.919285991462942</v>
      </c>
      <c r="AY260" s="87">
        <f t="shared" si="476"/>
        <v>3.884736285544595</v>
      </c>
      <c r="AZ260" s="87">
        <f t="shared" si="477"/>
        <v>3.9111320722936216</v>
      </c>
      <c r="BA260" s="87"/>
      <c r="BB260" s="87"/>
      <c r="BC260" s="87"/>
      <c r="BD260" s="87"/>
    </row>
    <row r="261" spans="1:56" s="52" customFormat="1" ht="12.75">
      <c r="A261" s="52" t="str">
        <f t="shared" si="448"/>
        <v>  通信</v>
      </c>
      <c r="B261" s="51" t="s">
        <v>244</v>
      </c>
      <c r="C261" s="87"/>
      <c r="D261" s="87"/>
      <c r="E261" s="87"/>
      <c r="F261" s="87">
        <f aca="true" t="shared" si="502" ref="F261:O261">F151</f>
        <v>0.2567413670148496</v>
      </c>
      <c r="G261" s="87">
        <f t="shared" si="502"/>
        <v>0.2665951813928511</v>
      </c>
      <c r="H261" s="87">
        <f t="shared" si="502"/>
        <v>0.27358427445655886</v>
      </c>
      <c r="I261" s="87">
        <f t="shared" si="502"/>
        <v>0.2723756615674021</v>
      </c>
      <c r="J261" s="87">
        <f t="shared" si="502"/>
        <v>0.28377965269566857</v>
      </c>
      <c r="K261" s="87">
        <f t="shared" si="502"/>
        <v>0.2993553522462242</v>
      </c>
      <c r="L261" s="87">
        <f t="shared" si="502"/>
        <v>0.3083429791078941</v>
      </c>
      <c r="M261" s="87">
        <f t="shared" si="502"/>
        <v>0.3180779980869216</v>
      </c>
      <c r="N261" s="87">
        <f t="shared" si="502"/>
        <v>0.3235412822814396</v>
      </c>
      <c r="O261" s="87">
        <f t="shared" si="502"/>
        <v>0.3383184398386608</v>
      </c>
      <c r="P261" s="87">
        <f aca="true" t="shared" si="503" ref="P261:Y261">Q151</f>
        <v>0.3379597661443344</v>
      </c>
      <c r="Q261" s="87">
        <f t="shared" si="503"/>
        <v>0.35563405253329683</v>
      </c>
      <c r="R261" s="87">
        <f t="shared" si="503"/>
        <v>0.38169278742948276</v>
      </c>
      <c r="S261" s="87">
        <f t="shared" si="503"/>
        <v>0.4041914802225764</v>
      </c>
      <c r="T261" s="87">
        <f t="shared" si="503"/>
        <v>0.4072497102972454</v>
      </c>
      <c r="U261" s="87">
        <f t="shared" si="503"/>
        <v>0.4502064181779374</v>
      </c>
      <c r="V261" s="87">
        <f t="shared" si="503"/>
        <v>0.4704981775069103</v>
      </c>
      <c r="W261" s="87">
        <f t="shared" si="503"/>
        <v>0.45750568982252104</v>
      </c>
      <c r="X261" s="87">
        <f t="shared" si="503"/>
        <v>0.4612594217721075</v>
      </c>
      <c r="Y261" s="87">
        <f t="shared" si="503"/>
        <v>0.4576509869273908</v>
      </c>
      <c r="Z261" s="87">
        <f t="shared" si="451"/>
        <v>0.46116134365268924</v>
      </c>
      <c r="AA261" s="87">
        <f t="shared" si="452"/>
        <v>0.4800123929646513</v>
      </c>
      <c r="AB261" s="87">
        <f t="shared" si="453"/>
        <v>0.5098253339314176</v>
      </c>
      <c r="AC261" s="87">
        <f t="shared" si="454"/>
        <v>0.5232152394175207</v>
      </c>
      <c r="AD261" s="87">
        <f t="shared" si="455"/>
        <v>0.542029897729017</v>
      </c>
      <c r="AE261" s="87">
        <f t="shared" si="456"/>
        <v>0.532228264745337</v>
      </c>
      <c r="AF261" s="87">
        <f t="shared" si="457"/>
        <v>0.5699044738807039</v>
      </c>
      <c r="AG261" s="87">
        <f t="shared" si="458"/>
        <v>0.5593891497814785</v>
      </c>
      <c r="AH261" s="87">
        <f t="shared" si="459"/>
        <v>0.5664734371636564</v>
      </c>
      <c r="AI261" s="87">
        <f t="shared" si="460"/>
        <v>0.6442706629147905</v>
      </c>
      <c r="AJ261" s="87">
        <f t="shared" si="461"/>
        <v>0.6518170011517067</v>
      </c>
      <c r="AK261" s="87">
        <f t="shared" si="462"/>
        <v>0.6605640200478871</v>
      </c>
      <c r="AL261" s="87">
        <f t="shared" si="463"/>
        <v>0.6743083299107642</v>
      </c>
      <c r="AM261" s="87">
        <f t="shared" si="464"/>
        <v>0.6633762468505159</v>
      </c>
      <c r="AN261" s="87">
        <f t="shared" si="465"/>
        <v>0.6958243890768199</v>
      </c>
      <c r="AO261" s="87">
        <f t="shared" si="466"/>
        <v>0.6866113971104837</v>
      </c>
      <c r="AP261" s="87">
        <f t="shared" si="467"/>
        <v>0.7031254784989374</v>
      </c>
      <c r="AQ261" s="87">
        <f t="shared" si="468"/>
        <v>0.7168774439003769</v>
      </c>
      <c r="AR261" s="87">
        <f t="shared" si="469"/>
        <v>0.6834305240872117</v>
      </c>
      <c r="AS261" s="87">
        <f t="shared" si="470"/>
        <v>0.6795629749867215</v>
      </c>
      <c r="AT261" s="87">
        <f t="shared" si="471"/>
        <v>0.6864449501302691</v>
      </c>
      <c r="AU261" s="87">
        <f t="shared" si="472"/>
        <v>0.7276278956739555</v>
      </c>
      <c r="AV261" s="87">
        <f t="shared" si="473"/>
        <v>0.7658497602557273</v>
      </c>
      <c r="AW261" s="87">
        <f t="shared" si="474"/>
        <v>0.8003512513328733</v>
      </c>
      <c r="AX261" s="87">
        <f t="shared" si="475"/>
        <v>0.8622429181218472</v>
      </c>
      <c r="AY261" s="87">
        <f t="shared" si="476"/>
        <v>0.9528051801312417</v>
      </c>
      <c r="AZ261" s="87">
        <f t="shared" si="477"/>
        <v>1.040947295726726</v>
      </c>
      <c r="BA261" s="87"/>
      <c r="BB261" s="87"/>
      <c r="BC261" s="87"/>
      <c r="BD261" s="87"/>
    </row>
    <row r="262" spans="1:56" s="52" customFormat="1" ht="12.75">
      <c r="A262" s="52" t="str">
        <f t="shared" si="448"/>
        <v>商業・ﾎﾃﾙ・ﾚｽﾄﾗﾝ</v>
      </c>
      <c r="B262" s="51" t="s">
        <v>246</v>
      </c>
      <c r="C262" s="87"/>
      <c r="D262" s="87"/>
      <c r="E262" s="87"/>
      <c r="F262" s="87">
        <f aca="true" t="shared" si="504" ref="F262:O262">F152</f>
        <v>8.56440869018254</v>
      </c>
      <c r="G262" s="87">
        <f t="shared" si="504"/>
        <v>8.990682836184797</v>
      </c>
      <c r="H262" s="87">
        <f t="shared" si="504"/>
        <v>8.648343843980243</v>
      </c>
      <c r="I262" s="87">
        <f t="shared" si="504"/>
        <v>8.490496005741488</v>
      </c>
      <c r="J262" s="87">
        <f t="shared" si="504"/>
        <v>8.80314247437882</v>
      </c>
      <c r="K262" s="87">
        <f t="shared" si="504"/>
        <v>9.122969120770646</v>
      </c>
      <c r="L262" s="87">
        <f t="shared" si="504"/>
        <v>9.272261576321103</v>
      </c>
      <c r="M262" s="87">
        <f t="shared" si="504"/>
        <v>9.58177455747475</v>
      </c>
      <c r="N262" s="87">
        <f t="shared" si="504"/>
        <v>9.26390715417056</v>
      </c>
      <c r="O262" s="87">
        <f t="shared" si="504"/>
        <v>9.62149884166347</v>
      </c>
      <c r="P262" s="87">
        <f aca="true" t="shared" si="505" ref="P262:Y262">Q152</f>
        <v>9.843190487408297</v>
      </c>
      <c r="Q262" s="87">
        <f t="shared" si="505"/>
        <v>10.090042819617224</v>
      </c>
      <c r="R262" s="87">
        <f t="shared" si="505"/>
        <v>10.374125148487913</v>
      </c>
      <c r="S262" s="87">
        <f t="shared" si="505"/>
        <v>10.571628968682152</v>
      </c>
      <c r="T262" s="87">
        <f t="shared" si="505"/>
        <v>10.581567663718229</v>
      </c>
      <c r="U262" s="87">
        <f t="shared" si="505"/>
        <v>11.066499840311241</v>
      </c>
      <c r="V262" s="87">
        <f t="shared" si="505"/>
        <v>11.176610405891456</v>
      </c>
      <c r="W262" s="87">
        <f t="shared" si="505"/>
        <v>10.75475568192719</v>
      </c>
      <c r="X262" s="87">
        <f t="shared" si="505"/>
        <v>10.91789976574567</v>
      </c>
      <c r="Y262" s="87">
        <f t="shared" si="505"/>
        <v>10.84572061774181</v>
      </c>
      <c r="Z262" s="87">
        <f t="shared" si="451"/>
        <v>10.732150225380831</v>
      </c>
      <c r="AA262" s="87">
        <f t="shared" si="452"/>
        <v>10.756400390610056</v>
      </c>
      <c r="AB262" s="87">
        <f t="shared" si="453"/>
        <v>10.865189995494614</v>
      </c>
      <c r="AC262" s="87">
        <f t="shared" si="454"/>
        <v>10.847309857205525</v>
      </c>
      <c r="AD262" s="87">
        <f t="shared" si="455"/>
        <v>11.23554844372735</v>
      </c>
      <c r="AE262" s="87">
        <f t="shared" si="456"/>
        <v>11.272944855057249</v>
      </c>
      <c r="AF262" s="87">
        <f t="shared" si="457"/>
        <v>11.548234723847518</v>
      </c>
      <c r="AG262" s="87">
        <f t="shared" si="458"/>
        <v>11.608465814853911</v>
      </c>
      <c r="AH262" s="87">
        <f t="shared" si="459"/>
        <v>11.932428135124882</v>
      </c>
      <c r="AI262" s="87">
        <f t="shared" si="460"/>
        <v>12.10692801787625</v>
      </c>
      <c r="AJ262" s="87">
        <f t="shared" si="461"/>
        <v>12.01777385707401</v>
      </c>
      <c r="AK262" s="87">
        <f t="shared" si="462"/>
        <v>12.064916967564612</v>
      </c>
      <c r="AL262" s="87">
        <f t="shared" si="463"/>
        <v>12.355598700668335</v>
      </c>
      <c r="AM262" s="87">
        <f t="shared" si="464"/>
        <v>12.022917889069133</v>
      </c>
      <c r="AN262" s="87">
        <f t="shared" si="465"/>
        <v>12.07757079531332</v>
      </c>
      <c r="AO262" s="87">
        <f t="shared" si="466"/>
        <v>12.549978922626877</v>
      </c>
      <c r="AP262" s="87">
        <f t="shared" si="467"/>
        <v>12.771404597264672</v>
      </c>
      <c r="AQ262" s="87">
        <f t="shared" si="468"/>
        <v>12.799873181385845</v>
      </c>
      <c r="AR262" s="87">
        <f t="shared" si="469"/>
        <v>12.408402799518203</v>
      </c>
      <c r="AS262" s="87">
        <f t="shared" si="470"/>
        <v>12.524509438926202</v>
      </c>
      <c r="AT262" s="87">
        <f t="shared" si="471"/>
        <v>12.522791197297565</v>
      </c>
      <c r="AU262" s="87">
        <f t="shared" si="472"/>
        <v>12.536977236509442</v>
      </c>
      <c r="AV262" s="87">
        <f t="shared" si="473"/>
        <v>12.721097496004264</v>
      </c>
      <c r="AW262" s="87">
        <f t="shared" si="474"/>
        <v>12.930648769574942</v>
      </c>
      <c r="AX262" s="87">
        <f t="shared" si="475"/>
        <v>13.444703143189757</v>
      </c>
      <c r="AY262" s="87">
        <f t="shared" si="476"/>
        <v>14.474236959135487</v>
      </c>
      <c r="AZ262" s="87">
        <f t="shared" si="477"/>
        <v>14.591116575990837</v>
      </c>
      <c r="BA262" s="87"/>
      <c r="BB262" s="87"/>
      <c r="BC262" s="87"/>
      <c r="BD262" s="87"/>
    </row>
    <row r="263" spans="1:56" s="52" customFormat="1" ht="12.75">
      <c r="A263" s="52" t="str">
        <f t="shared" si="448"/>
        <v>銀行・保険業</v>
      </c>
      <c r="B263" s="51" t="s">
        <v>248</v>
      </c>
      <c r="C263" s="87"/>
      <c r="D263" s="87"/>
      <c r="E263" s="87"/>
      <c r="F263" s="87">
        <f aca="true" t="shared" si="506" ref="F263:O263">F153</f>
        <v>1.0012725202524362</v>
      </c>
      <c r="G263" s="87">
        <f t="shared" si="506"/>
        <v>1.0071184309947863</v>
      </c>
      <c r="H263" s="87">
        <f t="shared" si="506"/>
        <v>1.162711322352095</v>
      </c>
      <c r="I263" s="87">
        <f t="shared" si="506"/>
        <v>1.0765445770886144</v>
      </c>
      <c r="J263" s="87">
        <f t="shared" si="506"/>
        <v>1.1667744190331957</v>
      </c>
      <c r="K263" s="87">
        <f t="shared" si="506"/>
        <v>1.2884776603360921</v>
      </c>
      <c r="L263" s="87">
        <f t="shared" si="506"/>
        <v>1.2025150266324183</v>
      </c>
      <c r="M263" s="87">
        <f t="shared" si="506"/>
        <v>1.3934001289192055</v>
      </c>
      <c r="N263" s="87">
        <f t="shared" si="506"/>
        <v>1.3798492646142262</v>
      </c>
      <c r="O263" s="87">
        <f t="shared" si="506"/>
        <v>1.5179674977720226</v>
      </c>
      <c r="P263" s="87">
        <f aca="true" t="shared" si="507" ref="P263:Y263">Q153</f>
        <v>1.4407214128593815</v>
      </c>
      <c r="Q263" s="87">
        <f t="shared" si="507"/>
        <v>1.5752789897340889</v>
      </c>
      <c r="R263" s="87">
        <f t="shared" si="507"/>
        <v>1.647120237901783</v>
      </c>
      <c r="S263" s="87">
        <f t="shared" si="507"/>
        <v>1.6822412113614886</v>
      </c>
      <c r="T263" s="87">
        <f t="shared" si="507"/>
        <v>1.6055734808380135</v>
      </c>
      <c r="U263" s="87">
        <f t="shared" si="507"/>
        <v>1.7373139284872254</v>
      </c>
      <c r="V263" s="87">
        <f t="shared" si="507"/>
        <v>1.7203930899703042</v>
      </c>
      <c r="W263" s="87">
        <f t="shared" si="507"/>
        <v>1.6325639569736428</v>
      </c>
      <c r="X263" s="87">
        <f t="shared" si="507"/>
        <v>1.8000812118764802</v>
      </c>
      <c r="Y263" s="87">
        <f t="shared" si="507"/>
        <v>1.8517497000643324</v>
      </c>
      <c r="Z263" s="87">
        <f t="shared" si="451"/>
        <v>1.9354001533957401</v>
      </c>
      <c r="AA263" s="87">
        <f t="shared" si="452"/>
        <v>2.105617701563693</v>
      </c>
      <c r="AB263" s="87">
        <f t="shared" si="453"/>
        <v>2.261686840769398</v>
      </c>
      <c r="AC263" s="87">
        <f t="shared" si="454"/>
        <v>2.1775291402757015</v>
      </c>
      <c r="AD263" s="87">
        <f t="shared" si="455"/>
        <v>1.9607906571814282</v>
      </c>
      <c r="AE263" s="87">
        <f t="shared" si="456"/>
        <v>2.1415381682615315</v>
      </c>
      <c r="AF263" s="87">
        <f t="shared" si="457"/>
        <v>2.550421255274465</v>
      </c>
      <c r="AG263" s="87">
        <f t="shared" si="458"/>
        <v>2.5925445364119954</v>
      </c>
      <c r="AH263" s="87">
        <f t="shared" si="459"/>
        <v>2.852281009057972</v>
      </c>
      <c r="AI263" s="87">
        <f t="shared" si="460"/>
        <v>2.910543761415186</v>
      </c>
      <c r="AJ263" s="87">
        <f t="shared" si="461"/>
        <v>2.7836996740914994</v>
      </c>
      <c r="AK263" s="87">
        <f t="shared" si="462"/>
        <v>2.8100916936769087</v>
      </c>
      <c r="AL263" s="87">
        <f t="shared" si="463"/>
        <v>3.149012433259904</v>
      </c>
      <c r="AM263" s="87">
        <f t="shared" si="464"/>
        <v>3.1705380871846205</v>
      </c>
      <c r="AN263" s="87">
        <f t="shared" si="465"/>
        <v>3.4246256704038704</v>
      </c>
      <c r="AO263" s="87">
        <f t="shared" si="466"/>
        <v>3.722391834753394</v>
      </c>
      <c r="AP263" s="87">
        <f t="shared" si="467"/>
        <v>4.098707057591366</v>
      </c>
      <c r="AQ263" s="87">
        <f t="shared" si="468"/>
        <v>4.3441246580007284</v>
      </c>
      <c r="AR263" s="87">
        <f t="shared" si="469"/>
        <v>4.5754824605621325</v>
      </c>
      <c r="AS263" s="87">
        <f t="shared" si="470"/>
        <v>5.097466902950068</v>
      </c>
      <c r="AT263" s="87">
        <f t="shared" si="471"/>
        <v>5.2621164365167985</v>
      </c>
      <c r="AU263" s="87">
        <f t="shared" si="472"/>
        <v>6.125252940654164</v>
      </c>
      <c r="AV263" s="87">
        <f t="shared" si="473"/>
        <v>6.153880305451962</v>
      </c>
      <c r="AW263" s="87">
        <f t="shared" si="474"/>
        <v>6.945576951222061</v>
      </c>
      <c r="AX263" s="87">
        <f t="shared" si="475"/>
        <v>7.055490880869228</v>
      </c>
      <c r="AY263" s="87">
        <f t="shared" si="476"/>
        <v>7.47251314588675</v>
      </c>
      <c r="AZ263" s="87">
        <f t="shared" si="477"/>
        <v>7.77510148393943</v>
      </c>
      <c r="BA263" s="87"/>
      <c r="BB263" s="87"/>
      <c r="BC263" s="87"/>
      <c r="BD263" s="87"/>
    </row>
    <row r="264" spans="1:56" s="52" customFormat="1" ht="12.75">
      <c r="A264" s="52" t="str">
        <f t="shared" si="448"/>
        <v>不動産・住宅所有・事業ｻｰﾋﾞｽ</v>
      </c>
      <c r="B264" s="51" t="s">
        <v>250</v>
      </c>
      <c r="C264" s="87"/>
      <c r="D264" s="87"/>
      <c r="E264" s="87"/>
      <c r="F264" s="87">
        <f aca="true" t="shared" si="508" ref="F264:O264">F154</f>
        <v>7.868375219120853</v>
      </c>
      <c r="G264" s="87">
        <f t="shared" si="508"/>
        <v>7.893292181470605</v>
      </c>
      <c r="H264" s="87">
        <f t="shared" si="508"/>
        <v>7.845816445657908</v>
      </c>
      <c r="I264" s="87">
        <f t="shared" si="508"/>
        <v>7.5979830104029515</v>
      </c>
      <c r="J264" s="87">
        <f t="shared" si="508"/>
        <v>7.550058293989041</v>
      </c>
      <c r="K264" s="87">
        <f t="shared" si="508"/>
        <v>7.438722152792505</v>
      </c>
      <c r="L264" s="87">
        <f t="shared" si="508"/>
        <v>7.231732930791483</v>
      </c>
      <c r="M264" s="87">
        <f t="shared" si="508"/>
        <v>7.489214716981819</v>
      </c>
      <c r="N264" s="87">
        <f t="shared" si="508"/>
        <v>7.122124766961559</v>
      </c>
      <c r="O264" s="87">
        <f t="shared" si="508"/>
        <v>7.127618287383919</v>
      </c>
      <c r="P264" s="87">
        <f aca="true" t="shared" si="509" ref="P264:Y264">Q154</f>
        <v>6.83992218227398</v>
      </c>
      <c r="Q264" s="87">
        <f t="shared" si="509"/>
        <v>6.719862046064182</v>
      </c>
      <c r="R264" s="87">
        <f t="shared" si="509"/>
        <v>6.7137214940936625</v>
      </c>
      <c r="S264" s="87">
        <f t="shared" si="509"/>
        <v>6.505107970980482</v>
      </c>
      <c r="T264" s="87">
        <f t="shared" si="509"/>
        <v>6.197909597865388</v>
      </c>
      <c r="U264" s="87">
        <f t="shared" si="509"/>
        <v>6.5285244789753065</v>
      </c>
      <c r="V264" s="87">
        <f t="shared" si="509"/>
        <v>6.696745232430978</v>
      </c>
      <c r="W264" s="87">
        <f t="shared" si="509"/>
        <v>6.299021232883763</v>
      </c>
      <c r="X264" s="87">
        <f t="shared" si="509"/>
        <v>6.208173305792083</v>
      </c>
      <c r="Y264" s="87">
        <f t="shared" si="509"/>
        <v>5.903435406102505</v>
      </c>
      <c r="Z264" s="87">
        <f t="shared" si="451"/>
        <v>5.732892434172884</v>
      </c>
      <c r="AA264" s="87">
        <f t="shared" si="452"/>
        <v>5.801935975001378</v>
      </c>
      <c r="AB264" s="87">
        <f t="shared" si="453"/>
        <v>6.044092755498238</v>
      </c>
      <c r="AC264" s="87">
        <f t="shared" si="454"/>
        <v>5.99420924914968</v>
      </c>
      <c r="AD264" s="87">
        <f t="shared" si="455"/>
        <v>6.164016319279785</v>
      </c>
      <c r="AE264" s="87">
        <f t="shared" si="456"/>
        <v>5.860634669284498</v>
      </c>
      <c r="AF264" s="87">
        <f t="shared" si="457"/>
        <v>6.013755129372206</v>
      </c>
      <c r="AG264" s="87">
        <f t="shared" si="458"/>
        <v>5.797054886238228</v>
      </c>
      <c r="AH264" s="87">
        <f t="shared" si="459"/>
        <v>5.677084999645589</v>
      </c>
      <c r="AI264" s="87">
        <f t="shared" si="460"/>
        <v>6.18856849896079</v>
      </c>
      <c r="AJ264" s="87">
        <f t="shared" si="461"/>
        <v>6.0305324805802645</v>
      </c>
      <c r="AK264" s="87">
        <f t="shared" si="462"/>
        <v>5.877326024528635</v>
      </c>
      <c r="AL264" s="87">
        <f t="shared" si="463"/>
        <v>5.897024231788821</v>
      </c>
      <c r="AM264" s="87">
        <f t="shared" si="464"/>
        <v>5.706002139923377</v>
      </c>
      <c r="AN264" s="87">
        <f t="shared" si="465"/>
        <v>5.689544025679708</v>
      </c>
      <c r="AO264" s="87">
        <f t="shared" si="466"/>
        <v>5.671729494270786</v>
      </c>
      <c r="AP264" s="87">
        <f t="shared" si="467"/>
        <v>5.649502973583796</v>
      </c>
      <c r="AQ264" s="87">
        <f t="shared" si="468"/>
        <v>5.56123107995444</v>
      </c>
      <c r="AR264" s="87">
        <f t="shared" si="469"/>
        <v>5.196300560858745</v>
      </c>
      <c r="AS264" s="87">
        <f t="shared" si="470"/>
        <v>5.030453753480961</v>
      </c>
      <c r="AT264" s="87">
        <f t="shared" si="471"/>
        <v>4.961531756912741</v>
      </c>
      <c r="AU264" s="87">
        <f t="shared" si="472"/>
        <v>5.077506157031166</v>
      </c>
      <c r="AV264" s="87">
        <f t="shared" si="473"/>
        <v>4.982685135855088</v>
      </c>
      <c r="AW264" s="87">
        <f t="shared" si="474"/>
        <v>4.8506136444416565</v>
      </c>
      <c r="AX264" s="87">
        <f t="shared" si="475"/>
        <v>4.675979821497866</v>
      </c>
      <c r="AY264" s="87">
        <f t="shared" si="476"/>
        <v>4.533339127663581</v>
      </c>
      <c r="AZ264" s="87">
        <f t="shared" si="477"/>
        <v>4.367599252134952</v>
      </c>
      <c r="BA264" s="87"/>
      <c r="BB264" s="87"/>
      <c r="BC264" s="87"/>
      <c r="BD264" s="87"/>
    </row>
    <row r="265" spans="1:56" s="52" customFormat="1" ht="12.75">
      <c r="A265" s="52" t="str">
        <f t="shared" si="448"/>
        <v>一般行政・国防</v>
      </c>
      <c r="B265" s="51" t="s">
        <v>252</v>
      </c>
      <c r="C265" s="87"/>
      <c r="D265" s="87"/>
      <c r="E265" s="87"/>
      <c r="F265" s="87">
        <f aca="true" t="shared" si="510" ref="F265:O265">F155</f>
        <v>1.8249407937540176</v>
      </c>
      <c r="G265" s="87">
        <f t="shared" si="510"/>
        <v>1.8274405447979745</v>
      </c>
      <c r="H265" s="87">
        <f t="shared" si="510"/>
        <v>1.7923689153530284</v>
      </c>
      <c r="I265" s="87">
        <f t="shared" si="510"/>
        <v>1.7646235387820772</v>
      </c>
      <c r="J265" s="87">
        <f t="shared" si="510"/>
        <v>1.796710735796868</v>
      </c>
      <c r="K265" s="87">
        <f t="shared" si="510"/>
        <v>1.7896587886247248</v>
      </c>
      <c r="L265" s="87">
        <f t="shared" si="510"/>
        <v>1.813238231298711</v>
      </c>
      <c r="M265" s="87">
        <f t="shared" si="510"/>
        <v>1.9903597116327407</v>
      </c>
      <c r="N265" s="87">
        <f t="shared" si="510"/>
        <v>1.9709108898298373</v>
      </c>
      <c r="O265" s="87">
        <f t="shared" si="510"/>
        <v>2.042867101477476</v>
      </c>
      <c r="P265" s="87">
        <f aca="true" t="shared" si="511" ref="P265:Y265">Q155</f>
        <v>2.0362339929590076</v>
      </c>
      <c r="Q265" s="87">
        <f t="shared" si="511"/>
        <v>2.085618075581789</v>
      </c>
      <c r="R265" s="87">
        <f t="shared" si="511"/>
        <v>2.30471588315139</v>
      </c>
      <c r="S265" s="87">
        <f t="shared" si="511"/>
        <v>2.4383549754093057</v>
      </c>
      <c r="T265" s="87">
        <f t="shared" si="511"/>
        <v>2.5198429443003962</v>
      </c>
      <c r="U265" s="87">
        <f t="shared" si="511"/>
        <v>2.697151121081278</v>
      </c>
      <c r="V265" s="87">
        <f t="shared" si="511"/>
        <v>2.8239517768907407</v>
      </c>
      <c r="W265" s="87">
        <f t="shared" si="511"/>
        <v>2.7302893589880672</v>
      </c>
      <c r="X265" s="87">
        <f t="shared" si="511"/>
        <v>2.8292084745310175</v>
      </c>
      <c r="Y265" s="87">
        <f t="shared" si="511"/>
        <v>2.9046596777627047</v>
      </c>
      <c r="Z265" s="87">
        <f t="shared" si="451"/>
        <v>3.0002864045461797</v>
      </c>
      <c r="AA265" s="87">
        <f t="shared" si="452"/>
        <v>3.220024291859555</v>
      </c>
      <c r="AB265" s="87">
        <f t="shared" si="453"/>
        <v>3.381595437400211</v>
      </c>
      <c r="AC265" s="87">
        <f t="shared" si="454"/>
        <v>3.4424665854719905</v>
      </c>
      <c r="AD265" s="87">
        <f t="shared" si="455"/>
        <v>3.5932737156086096</v>
      </c>
      <c r="AE265" s="87">
        <f t="shared" si="456"/>
        <v>3.536196190982451</v>
      </c>
      <c r="AF265" s="87">
        <f t="shared" si="457"/>
        <v>3.7076637038463693</v>
      </c>
      <c r="AG265" s="87">
        <f t="shared" si="458"/>
        <v>3.6793250369531183</v>
      </c>
      <c r="AH265" s="87">
        <f t="shared" si="459"/>
        <v>3.8678256273664093</v>
      </c>
      <c r="AI265" s="87">
        <f t="shared" si="460"/>
        <v>4.522888679236662</v>
      </c>
      <c r="AJ265" s="87">
        <f t="shared" si="461"/>
        <v>4.7326161712694095</v>
      </c>
      <c r="AK265" s="87">
        <f t="shared" si="462"/>
        <v>4.562357089514894</v>
      </c>
      <c r="AL265" s="87">
        <f t="shared" si="463"/>
        <v>4.889668819773737</v>
      </c>
      <c r="AM265" s="87">
        <f t="shared" si="464"/>
        <v>4.6767680254029615</v>
      </c>
      <c r="AN265" s="87">
        <f t="shared" si="465"/>
        <v>4.9485276036924555</v>
      </c>
      <c r="AO265" s="87">
        <f t="shared" si="466"/>
        <v>5.119885543476872</v>
      </c>
      <c r="AP265" s="87">
        <f t="shared" si="467"/>
        <v>5.394099380784096</v>
      </c>
      <c r="AQ265" s="87">
        <f t="shared" si="468"/>
        <v>5.697443665527648</v>
      </c>
      <c r="AR265" s="87">
        <f t="shared" si="469"/>
        <v>5.48760751561331</v>
      </c>
      <c r="AS265" s="87">
        <f t="shared" si="470"/>
        <v>5.5665589492338166</v>
      </c>
      <c r="AT265" s="87">
        <f t="shared" si="471"/>
        <v>5.337027038487088</v>
      </c>
      <c r="AU265" s="87">
        <f t="shared" si="472"/>
        <v>5.406971581854633</v>
      </c>
      <c r="AV265" s="87">
        <f t="shared" si="473"/>
        <v>5.403125554963594</v>
      </c>
      <c r="AW265" s="87">
        <f t="shared" si="474"/>
        <v>5.219845700307345</v>
      </c>
      <c r="AX265" s="87">
        <f t="shared" si="475"/>
        <v>4.9157935584012415</v>
      </c>
      <c r="AY265" s="87">
        <f t="shared" si="476"/>
        <v>4.860718786667246</v>
      </c>
      <c r="AZ265" s="87">
        <f t="shared" si="477"/>
        <v>4.821371422796409</v>
      </c>
      <c r="BA265" s="87"/>
      <c r="BB265" s="87"/>
      <c r="BC265" s="87"/>
      <c r="BD265" s="87"/>
    </row>
    <row r="266" spans="1:56" s="52" customFormat="1" ht="12.75">
      <c r="A266" s="52" t="str">
        <f t="shared" si="448"/>
        <v>その他ｻｰﾋﾞｽ</v>
      </c>
      <c r="B266" s="51" t="s">
        <v>254</v>
      </c>
      <c r="C266" s="87"/>
      <c r="D266" s="87"/>
      <c r="E266" s="87"/>
      <c r="F266" s="87">
        <f aca="true" t="shared" si="512" ref="F266:O266">F156</f>
        <v>6.1140746157201304</v>
      </c>
      <c r="G266" s="87">
        <f t="shared" si="512"/>
        <v>6.183403088183688</v>
      </c>
      <c r="H266" s="87">
        <f t="shared" si="512"/>
        <v>6.166376402603811</v>
      </c>
      <c r="I266" s="87">
        <f t="shared" si="512"/>
        <v>6.004473233521417</v>
      </c>
      <c r="J266" s="87">
        <f t="shared" si="512"/>
        <v>5.994749909897003</v>
      </c>
      <c r="K266" s="87">
        <f t="shared" si="512"/>
        <v>5.962861437577118</v>
      </c>
      <c r="L266" s="87">
        <f t="shared" si="512"/>
        <v>5.8284447991910815</v>
      </c>
      <c r="M266" s="87">
        <f t="shared" si="512"/>
        <v>6.082563619993049</v>
      </c>
      <c r="N266" s="87">
        <f t="shared" si="512"/>
        <v>5.84538444999829</v>
      </c>
      <c r="O266" s="87">
        <f t="shared" si="512"/>
        <v>5.908017243331243</v>
      </c>
      <c r="P266" s="87">
        <f aca="true" t="shared" si="513" ref="P266:Y266">Q156</f>
        <v>5.762216593499812</v>
      </c>
      <c r="Q266" s="87">
        <f t="shared" si="513"/>
        <v>5.766605085039336</v>
      </c>
      <c r="R266" s="87">
        <f t="shared" si="513"/>
        <v>5.887537631553527</v>
      </c>
      <c r="S266" s="87">
        <f t="shared" si="513"/>
        <v>5.807091582378026</v>
      </c>
      <c r="T266" s="87">
        <f t="shared" si="513"/>
        <v>5.656482606769641</v>
      </c>
      <c r="U266" s="87">
        <f t="shared" si="513"/>
        <v>6.117159319658725</v>
      </c>
      <c r="V266" s="87">
        <f t="shared" si="513"/>
        <v>6.26124612532447</v>
      </c>
      <c r="W266" s="87">
        <f t="shared" si="513"/>
        <v>6.001815941765892</v>
      </c>
      <c r="X266" s="87">
        <f t="shared" si="513"/>
        <v>6.0181904505565065</v>
      </c>
      <c r="Y266" s="87">
        <f t="shared" si="513"/>
        <v>5.856852395426722</v>
      </c>
      <c r="Z266" s="87">
        <f t="shared" si="451"/>
        <v>5.7841344131315084</v>
      </c>
      <c r="AA266" s="87">
        <f t="shared" si="452"/>
        <v>5.83849499869409</v>
      </c>
      <c r="AB266" s="87">
        <f t="shared" si="453"/>
        <v>6.038307629669547</v>
      </c>
      <c r="AC266" s="87">
        <f t="shared" si="454"/>
        <v>5.816409382551807</v>
      </c>
      <c r="AD266" s="87">
        <f t="shared" si="455"/>
        <v>6.014945050357911</v>
      </c>
      <c r="AE266" s="87">
        <f t="shared" si="456"/>
        <v>5.638987217724346</v>
      </c>
      <c r="AF266" s="87">
        <f t="shared" si="457"/>
        <v>5.680037234326895</v>
      </c>
      <c r="AG266" s="87">
        <f t="shared" si="458"/>
        <v>5.362385223090914</v>
      </c>
      <c r="AH266" s="87">
        <f t="shared" si="459"/>
        <v>5.197993069309031</v>
      </c>
      <c r="AI266" s="87">
        <f t="shared" si="460"/>
        <v>5.932620620084469</v>
      </c>
      <c r="AJ266" s="87">
        <f t="shared" si="461"/>
        <v>5.751182337229533</v>
      </c>
      <c r="AK266" s="87">
        <f t="shared" si="462"/>
        <v>5.6632971229280376</v>
      </c>
      <c r="AL266" s="87">
        <f t="shared" si="463"/>
        <v>5.799200985699885</v>
      </c>
      <c r="AM266" s="87">
        <f t="shared" si="464"/>
        <v>5.556897801401305</v>
      </c>
      <c r="AN266" s="87">
        <f t="shared" si="465"/>
        <v>5.587197362911962</v>
      </c>
      <c r="AO266" s="87">
        <f t="shared" si="466"/>
        <v>5.619994123883857</v>
      </c>
      <c r="AP266" s="87">
        <f t="shared" si="467"/>
        <v>5.849171010161021</v>
      </c>
      <c r="AQ266" s="87">
        <f t="shared" si="468"/>
        <v>5.796667488639166</v>
      </c>
      <c r="AR266" s="87">
        <f t="shared" si="469"/>
        <v>5.5364239816195395</v>
      </c>
      <c r="AS266" s="87">
        <f t="shared" si="470"/>
        <v>5.599817327118484</v>
      </c>
      <c r="AT266" s="87">
        <f t="shared" si="471"/>
        <v>5.713935727645781</v>
      </c>
      <c r="AU266" s="87">
        <f t="shared" si="472"/>
        <v>6.002345980755481</v>
      </c>
      <c r="AV266" s="87">
        <f t="shared" si="473"/>
        <v>5.973184159119162</v>
      </c>
      <c r="AW266" s="87">
        <f t="shared" si="474"/>
        <v>5.916494177172845</v>
      </c>
      <c r="AX266" s="87">
        <f t="shared" si="475"/>
        <v>5.7594101668606905</v>
      </c>
      <c r="AY266" s="87">
        <f t="shared" si="476"/>
        <v>5.697275216200948</v>
      </c>
      <c r="AZ266" s="87">
        <f t="shared" si="477"/>
        <v>5.628189796021492</v>
      </c>
      <c r="BA266" s="87"/>
      <c r="BB266" s="87"/>
      <c r="BC266" s="87"/>
      <c r="BD266" s="87"/>
    </row>
    <row r="267" spans="1:56" s="52" customFormat="1" ht="12.75">
      <c r="A267" s="52" t="str">
        <f t="shared" si="448"/>
        <v>粗国内生産</v>
      </c>
      <c r="B267" s="51" t="s">
        <v>256</v>
      </c>
      <c r="C267" s="87"/>
      <c r="D267" s="87">
        <f>C157</f>
        <v>100</v>
      </c>
      <c r="E267" s="87">
        <f>D157</f>
        <v>100</v>
      </c>
      <c r="F267" s="87">
        <f aca="true" t="shared" si="514" ref="F267:O267">F157</f>
        <v>96.36506662226707</v>
      </c>
      <c r="G267" s="87">
        <f t="shared" si="514"/>
        <v>96.40621701905869</v>
      </c>
      <c r="H267" s="87">
        <f t="shared" si="514"/>
        <v>96.83036525240664</v>
      </c>
      <c r="I267" s="87">
        <f t="shared" si="514"/>
        <v>97.2180333836293</v>
      </c>
      <c r="J267" s="87">
        <f t="shared" si="514"/>
        <v>97.05809658541511</v>
      </c>
      <c r="K267" s="87">
        <f t="shared" si="514"/>
        <v>96.89205694280531</v>
      </c>
      <c r="L267" s="87">
        <f t="shared" si="514"/>
        <v>97.0657493724882</v>
      </c>
      <c r="M267" s="87">
        <f t="shared" si="514"/>
        <v>96.9187746048301</v>
      </c>
      <c r="N267" s="87">
        <f t="shared" si="514"/>
        <v>97.28440559598167</v>
      </c>
      <c r="O267" s="87">
        <f t="shared" si="514"/>
        <v>97.11594185677973</v>
      </c>
      <c r="P267" s="87">
        <f aca="true" t="shared" si="515" ref="P267:Y267">Q157</f>
        <v>97.34539463964418</v>
      </c>
      <c r="Q267" s="87">
        <f t="shared" si="515"/>
        <v>97.36531692471915</v>
      </c>
      <c r="R267" s="87">
        <f t="shared" si="515"/>
        <v>97.60224032493056</v>
      </c>
      <c r="S267" s="87">
        <f t="shared" si="515"/>
        <v>97.65204065781155</v>
      </c>
      <c r="T267" s="87">
        <f t="shared" si="515"/>
        <v>98.07371695928467</v>
      </c>
      <c r="U267" s="87">
        <f t="shared" si="515"/>
        <v>97.43265845023654</v>
      </c>
      <c r="V267" s="87">
        <f t="shared" si="515"/>
        <v>97.28305863933073</v>
      </c>
      <c r="W267" s="87">
        <f t="shared" si="515"/>
        <v>97.73371196905863</v>
      </c>
      <c r="X267" s="87">
        <f t="shared" si="515"/>
        <v>97.96882979475357</v>
      </c>
      <c r="Y267" s="87">
        <f t="shared" si="515"/>
        <v>98.31583732500341</v>
      </c>
      <c r="Z267" s="87">
        <f t="shared" si="451"/>
        <v>98.36918776981406</v>
      </c>
      <c r="AA267" s="87">
        <f t="shared" si="452"/>
        <v>98.21814291594447</v>
      </c>
      <c r="AB267" s="87">
        <f t="shared" si="453"/>
        <v>97.8425914988722</v>
      </c>
      <c r="AC267" s="87">
        <f t="shared" si="454"/>
        <v>98.35331433209441</v>
      </c>
      <c r="AD267" s="87">
        <f t="shared" si="455"/>
        <v>98.23196092032434</v>
      </c>
      <c r="AE267" s="87">
        <f t="shared" si="456"/>
        <v>98.89050121818195</v>
      </c>
      <c r="AF267" s="87">
        <f t="shared" si="457"/>
        <v>98.5270971227091</v>
      </c>
      <c r="AG267" s="87">
        <f t="shared" si="458"/>
        <v>99.37347055249288</v>
      </c>
      <c r="AH267" s="87">
        <f t="shared" si="459"/>
        <v>99.34410012404186</v>
      </c>
      <c r="AI267" s="87">
        <f t="shared" si="460"/>
        <v>99.0952779275122</v>
      </c>
      <c r="AJ267" s="87">
        <f t="shared" si="461"/>
        <v>100</v>
      </c>
      <c r="AK267" s="87">
        <f t="shared" si="462"/>
        <v>100.00000000000003</v>
      </c>
      <c r="AL267" s="87">
        <f t="shared" si="463"/>
        <v>100</v>
      </c>
      <c r="AM267" s="87">
        <f t="shared" si="464"/>
        <v>100</v>
      </c>
      <c r="AN267" s="87">
        <f t="shared" si="465"/>
        <v>100</v>
      </c>
      <c r="AO267" s="87">
        <f t="shared" si="466"/>
        <v>100</v>
      </c>
      <c r="AP267" s="87">
        <f t="shared" si="467"/>
        <v>100</v>
      </c>
      <c r="AQ267" s="87">
        <f t="shared" si="468"/>
        <v>100</v>
      </c>
      <c r="AR267" s="87">
        <f t="shared" si="469"/>
        <v>100</v>
      </c>
      <c r="AS267" s="87">
        <f t="shared" si="470"/>
        <v>100</v>
      </c>
      <c r="AT267" s="87">
        <f t="shared" si="471"/>
        <v>100</v>
      </c>
      <c r="AU267" s="87">
        <f t="shared" si="472"/>
        <v>100</v>
      </c>
      <c r="AV267" s="87">
        <f t="shared" si="473"/>
        <v>100</v>
      </c>
      <c r="AW267" s="87">
        <f t="shared" si="474"/>
        <v>100</v>
      </c>
      <c r="AX267" s="87">
        <f t="shared" si="475"/>
        <v>100</v>
      </c>
      <c r="AY267" s="87">
        <f t="shared" si="476"/>
        <v>100</v>
      </c>
      <c r="AZ267" s="87">
        <f t="shared" si="477"/>
        <v>100</v>
      </c>
      <c r="BA267" s="87"/>
      <c r="BB267" s="87"/>
      <c r="BC267" s="87"/>
      <c r="BD267" s="87"/>
    </row>
    <row r="268" s="52" customFormat="1" ht="12.75">
      <c r="B268" s="51"/>
    </row>
    <row r="269" spans="1:52" s="52" customFormat="1" ht="12.75">
      <c r="A269" s="52" t="str">
        <f aca="true" t="shared" si="516" ref="A269:A288">A159</f>
        <v>（６）産業別実質GDP</v>
      </c>
      <c r="B269" s="51"/>
      <c r="D269" s="52" t="str">
        <f>C159</f>
        <v>1948-49</v>
      </c>
      <c r="E269" s="52" t="str">
        <f>D159</f>
        <v>1949-50</v>
      </c>
      <c r="F269" s="52" t="str">
        <f aca="true" t="shared" si="517" ref="F269:O269">F159</f>
        <v>1950-51</v>
      </c>
      <c r="G269" s="52" t="str">
        <f t="shared" si="517"/>
        <v>1951-52</v>
      </c>
      <c r="H269" s="52" t="str">
        <f t="shared" si="517"/>
        <v>1952-53</v>
      </c>
      <c r="I269" s="52" t="str">
        <f t="shared" si="517"/>
        <v>1953-54</v>
      </c>
      <c r="J269" s="52" t="str">
        <f t="shared" si="517"/>
        <v>1954-55</v>
      </c>
      <c r="K269" s="52" t="str">
        <f t="shared" si="517"/>
        <v>1955-56</v>
      </c>
      <c r="L269" s="52" t="str">
        <f t="shared" si="517"/>
        <v>1956-57</v>
      </c>
      <c r="M269" s="52" t="str">
        <f t="shared" si="517"/>
        <v>1957-58</v>
      </c>
      <c r="N269" s="52" t="str">
        <f t="shared" si="517"/>
        <v>1958-59</v>
      </c>
      <c r="O269" s="52" t="str">
        <f t="shared" si="517"/>
        <v>1959-60</v>
      </c>
      <c r="P269" s="52" t="str">
        <f aca="true" t="shared" si="518" ref="P269:Y269">Q159</f>
        <v>1960-61</v>
      </c>
      <c r="Q269" s="52" t="str">
        <f t="shared" si="518"/>
        <v>1961-62</v>
      </c>
      <c r="R269" s="52" t="str">
        <f t="shared" si="518"/>
        <v>1962-63</v>
      </c>
      <c r="S269" s="52" t="str">
        <f t="shared" si="518"/>
        <v>1963-64</v>
      </c>
      <c r="T269" s="52" t="str">
        <f t="shared" si="518"/>
        <v>1964-65</v>
      </c>
      <c r="U269" s="52" t="str">
        <f t="shared" si="518"/>
        <v>1965-66</v>
      </c>
      <c r="V269" s="52" t="str">
        <f t="shared" si="518"/>
        <v>1966-67</v>
      </c>
      <c r="W269" s="52" t="str">
        <f t="shared" si="518"/>
        <v>1967-68</v>
      </c>
      <c r="X269" s="52" t="str">
        <f t="shared" si="518"/>
        <v>1968-69</v>
      </c>
      <c r="Y269" s="52" t="str">
        <f t="shared" si="518"/>
        <v>1969-70</v>
      </c>
      <c r="Z269" s="52" t="str">
        <f aca="true" t="shared" si="519" ref="Z269:Z288">AB159</f>
        <v>1970-71</v>
      </c>
      <c r="AA269" s="52" t="str">
        <f aca="true" t="shared" si="520" ref="AA269:AA288">AC159</f>
        <v>1971-72</v>
      </c>
      <c r="AB269" s="52" t="str">
        <f aca="true" t="shared" si="521" ref="AB269:AB288">AD159</f>
        <v>1972-73</v>
      </c>
      <c r="AC269" s="52" t="str">
        <f aca="true" t="shared" si="522" ref="AC269:AC288">AE159</f>
        <v>1973-74</v>
      </c>
      <c r="AD269" s="52" t="str">
        <f aca="true" t="shared" si="523" ref="AD269:AD288">AF159</f>
        <v>1974-75</v>
      </c>
      <c r="AE269" s="86" t="str">
        <f aca="true" t="shared" si="524" ref="AE269:AE288">AG159</f>
        <v>1975-76</v>
      </c>
      <c r="AF269" s="52" t="str">
        <f aca="true" t="shared" si="525" ref="AF269:AF288">AH159</f>
        <v>1976-77</v>
      </c>
      <c r="AG269" s="52" t="str">
        <f aca="true" t="shared" si="526" ref="AG269:AG288">AI159</f>
        <v>1977-78</v>
      </c>
      <c r="AH269" s="52" t="str">
        <f aca="true" t="shared" si="527" ref="AH269:AH288">AJ159</f>
        <v>1978-79</v>
      </c>
      <c r="AI269" s="52" t="str">
        <f aca="true" t="shared" si="528" ref="AI269:AI288">AK159</f>
        <v>1979-80</v>
      </c>
      <c r="AJ269" s="52" t="str">
        <f aca="true" t="shared" si="529" ref="AJ269:AJ288">AM159</f>
        <v>1980-81</v>
      </c>
      <c r="AK269" s="52" t="str">
        <f aca="true" t="shared" si="530" ref="AK269:AK288">AN159</f>
        <v>1981-82</v>
      </c>
      <c r="AL269" s="52" t="str">
        <f aca="true" t="shared" si="531" ref="AL269:AL288">AO159</f>
        <v>1982-83</v>
      </c>
      <c r="AM269" s="52" t="str">
        <f aca="true" t="shared" si="532" ref="AM269:AM288">AP159</f>
        <v>1983-84</v>
      </c>
      <c r="AN269" s="52" t="str">
        <f aca="true" t="shared" si="533" ref="AN269:AN288">AQ159</f>
        <v>1984-85</v>
      </c>
      <c r="AO269" s="52" t="str">
        <f aca="true" t="shared" si="534" ref="AO269:AO288">AR159</f>
        <v>1985-86</v>
      </c>
      <c r="AP269" s="52" t="str">
        <f aca="true" t="shared" si="535" ref="AP269:AP288">AS159</f>
        <v>1986-87</v>
      </c>
      <c r="AQ269" s="52" t="str">
        <f aca="true" t="shared" si="536" ref="AQ269:AQ288">AT159</f>
        <v>1987-88</v>
      </c>
      <c r="AR269" s="52" t="str">
        <f aca="true" t="shared" si="537" ref="AR269:AR288">AU159</f>
        <v>1988-89</v>
      </c>
      <c r="AS269" s="52" t="str">
        <f aca="true" t="shared" si="538" ref="AS269:AS288">AV159</f>
        <v>1989-90</v>
      </c>
      <c r="AT269" s="52" t="str">
        <f aca="true" t="shared" si="539" ref="AT269:AT288">AX159</f>
        <v>1990-91</v>
      </c>
      <c r="AU269" s="52" t="str">
        <f aca="true" t="shared" si="540" ref="AU269:AU288">AY159</f>
        <v>1991-92</v>
      </c>
      <c r="AV269" s="52" t="str">
        <f aca="true" t="shared" si="541" ref="AV269:AV288">AZ159</f>
        <v>1992-93</v>
      </c>
      <c r="AW269" s="52" t="str">
        <f aca="true" t="shared" si="542" ref="AW269:AW288">BA159</f>
        <v>1993-94</v>
      </c>
      <c r="AX269" s="52" t="str">
        <f aca="true" t="shared" si="543" ref="AX269:AX288">BB159</f>
        <v>1994-95</v>
      </c>
      <c r="AY269" s="52" t="str">
        <f aca="true" t="shared" si="544" ref="AY269:AY288">BC159</f>
        <v>1995-96</v>
      </c>
      <c r="AZ269" s="52" t="str">
        <f aca="true" t="shared" si="545" ref="AZ269:AZ288">BD159</f>
        <v>1996-97</v>
      </c>
    </row>
    <row r="270" spans="1:56" s="52" customFormat="1" ht="12.75">
      <c r="A270" s="52" t="str">
        <f t="shared" si="516"/>
        <v>農業</v>
      </c>
      <c r="B270" s="51" t="s">
        <v>225</v>
      </c>
      <c r="C270" s="88"/>
      <c r="D270" s="92">
        <f>C160</f>
        <v>21076.871257385777</v>
      </c>
      <c r="E270" s="92">
        <f>D160</f>
        <v>21622.39027816518</v>
      </c>
      <c r="F270" s="88">
        <f aca="true" t="shared" si="546" ref="F270:O270">F160</f>
        <v>20740.850839096616</v>
      </c>
      <c r="G270" s="88">
        <f t="shared" si="546"/>
        <v>21087.16826149973</v>
      </c>
      <c r="H270" s="88">
        <f t="shared" si="546"/>
        <v>22337.317192498707</v>
      </c>
      <c r="I270" s="88">
        <f t="shared" si="546"/>
        <v>24244.458301446404</v>
      </c>
      <c r="J270" s="88">
        <f t="shared" si="546"/>
        <v>24262.577688715184</v>
      </c>
      <c r="K270" s="88">
        <f t="shared" si="546"/>
        <v>24179.709989219868</v>
      </c>
      <c r="L270" s="88">
        <f t="shared" si="546"/>
        <v>25432.965183244254</v>
      </c>
      <c r="M270" s="88">
        <f t="shared" si="546"/>
        <v>24091.22065878664</v>
      </c>
      <c r="N270" s="88">
        <f t="shared" si="546"/>
        <v>26885.618119520645</v>
      </c>
      <c r="O270" s="88">
        <f t="shared" si="546"/>
        <v>26378.892045294746</v>
      </c>
      <c r="P270" s="88">
        <f aca="true" t="shared" si="547" ref="P270:Y270">Q160</f>
        <v>28053.53660702388</v>
      </c>
      <c r="Q270" s="88">
        <f t="shared" si="547"/>
        <v>28296.187837607074</v>
      </c>
      <c r="R270" s="88">
        <f t="shared" si="547"/>
        <v>27660.915880895696</v>
      </c>
      <c r="S270" s="88">
        <f t="shared" si="547"/>
        <v>28404.526457430613</v>
      </c>
      <c r="T270" s="88">
        <f t="shared" si="547"/>
        <v>31147.96454283515</v>
      </c>
      <c r="U270" s="88">
        <f t="shared" si="547"/>
        <v>26523.148099723658</v>
      </c>
      <c r="V270" s="88">
        <f t="shared" si="547"/>
        <v>26224.950214589346</v>
      </c>
      <c r="W270" s="88">
        <f t="shared" si="547"/>
        <v>30480.92641764625</v>
      </c>
      <c r="X270" s="88">
        <f t="shared" si="547"/>
        <v>30947.369565835954</v>
      </c>
      <c r="Y270" s="88">
        <f t="shared" si="547"/>
        <v>33067.296054594895</v>
      </c>
      <c r="Z270" s="88">
        <f t="shared" si="519"/>
        <v>35390.582699041</v>
      </c>
      <c r="AA270" s="88">
        <f t="shared" si="520"/>
        <v>35089.826468601415</v>
      </c>
      <c r="AB270" s="88">
        <f t="shared" si="521"/>
        <v>32731.719570143337</v>
      </c>
      <c r="AC270" s="88">
        <f t="shared" si="522"/>
        <v>35495.46981145621</v>
      </c>
      <c r="AD270" s="88">
        <f t="shared" si="523"/>
        <v>34675.58915578082</v>
      </c>
      <c r="AE270" s="88">
        <f t="shared" si="524"/>
        <v>39691.95211821892</v>
      </c>
      <c r="AF270" s="88">
        <f t="shared" si="525"/>
        <v>36896.727429204206</v>
      </c>
      <c r="AG270" s="88">
        <f t="shared" si="526"/>
        <v>41873.913438333155</v>
      </c>
      <c r="AH270" s="88">
        <f t="shared" si="527"/>
        <v>43069.38894492545</v>
      </c>
      <c r="AI270" s="88">
        <f t="shared" si="528"/>
        <v>37351.74172584981</v>
      </c>
      <c r="AJ270" s="88">
        <f t="shared" si="529"/>
        <v>42466</v>
      </c>
      <c r="AK270" s="88">
        <f t="shared" si="530"/>
        <v>45145</v>
      </c>
      <c r="AL270" s="88">
        <f t="shared" si="531"/>
        <v>44570.00000000001</v>
      </c>
      <c r="AM270" s="88">
        <f t="shared" si="532"/>
        <v>49752.99999999999</v>
      </c>
      <c r="AN270" s="88">
        <f t="shared" si="533"/>
        <v>49690.10870013093</v>
      </c>
      <c r="AO270" s="88">
        <f t="shared" si="534"/>
        <v>49855</v>
      </c>
      <c r="AP270" s="88">
        <f t="shared" si="535"/>
        <v>48995</v>
      </c>
      <c r="AQ270" s="88">
        <f t="shared" si="536"/>
        <v>49258.00000000001</v>
      </c>
      <c r="AR270" s="88">
        <f t="shared" si="537"/>
        <v>57940</v>
      </c>
      <c r="AS270" s="88">
        <f t="shared" si="538"/>
        <v>58567.99999999999</v>
      </c>
      <c r="AT270" s="88">
        <f t="shared" si="539"/>
        <v>60991.00000000001</v>
      </c>
      <c r="AU270" s="88">
        <f t="shared" si="540"/>
        <v>59397.99999999999</v>
      </c>
      <c r="AV270" s="88">
        <f t="shared" si="541"/>
        <v>63327</v>
      </c>
      <c r="AW270" s="88">
        <f t="shared" si="542"/>
        <v>65762</v>
      </c>
      <c r="AX270" s="88">
        <f t="shared" si="543"/>
        <v>69206</v>
      </c>
      <c r="AY270" s="88">
        <f t="shared" si="544"/>
        <v>66863</v>
      </c>
      <c r="AZ270" s="88">
        <f t="shared" si="545"/>
        <v>72362.00000000001</v>
      </c>
      <c r="BA270" s="88"/>
      <c r="BB270" s="88"/>
      <c r="BC270" s="88"/>
      <c r="BD270" s="88"/>
    </row>
    <row r="271" spans="1:56" s="52" customFormat="1" ht="12.75">
      <c r="A271" s="52" t="str">
        <f t="shared" si="516"/>
        <v>林業・伐採業</v>
      </c>
      <c r="B271" s="51" t="s">
        <v>227</v>
      </c>
      <c r="C271" s="88"/>
      <c r="D271" s="92"/>
      <c r="E271" s="92"/>
      <c r="F271" s="88">
        <f aca="true" t="shared" si="548" ref="F271:O271">F161</f>
        <v>1995.1168372278553</v>
      </c>
      <c r="G271" s="88">
        <f t="shared" si="548"/>
        <v>1981.7118841232948</v>
      </c>
      <c r="H271" s="88">
        <f t="shared" si="548"/>
        <v>1775.6359418516709</v>
      </c>
      <c r="I271" s="88">
        <f t="shared" si="548"/>
        <v>1696.482995488526</v>
      </c>
      <c r="J271" s="88">
        <f t="shared" si="548"/>
        <v>1851.5785989810015</v>
      </c>
      <c r="K271" s="88">
        <f t="shared" si="548"/>
        <v>2063.3425769429355</v>
      </c>
      <c r="L271" s="88">
        <f t="shared" si="548"/>
        <v>2095.750312636079</v>
      </c>
      <c r="M271" s="88">
        <f t="shared" si="548"/>
        <v>2207.2387268416837</v>
      </c>
      <c r="N271" s="88">
        <f t="shared" si="548"/>
        <v>2258.7260165934604</v>
      </c>
      <c r="O271" s="88">
        <f t="shared" si="548"/>
        <v>2484.6046955085126</v>
      </c>
      <c r="P271" s="88">
        <f aca="true" t="shared" si="549" ref="P271:Y271">Q161</f>
        <v>2533.662420538769</v>
      </c>
      <c r="Q271" s="88">
        <f t="shared" si="549"/>
        <v>2678.1685027829603</v>
      </c>
      <c r="R271" s="88">
        <f t="shared" si="549"/>
        <v>2727.9867881177197</v>
      </c>
      <c r="S271" s="88">
        <f t="shared" si="549"/>
        <v>2989.319539030912</v>
      </c>
      <c r="T271" s="88">
        <f t="shared" si="549"/>
        <v>2958.7173246565303</v>
      </c>
      <c r="U271" s="88">
        <f t="shared" si="549"/>
        <v>3501.3175296080567</v>
      </c>
      <c r="V271" s="88">
        <f t="shared" si="549"/>
        <v>3740.513587592011</v>
      </c>
      <c r="W271" s="88">
        <f t="shared" si="549"/>
        <v>3700.0281751562106</v>
      </c>
      <c r="X271" s="88">
        <f t="shared" si="549"/>
        <v>3665.4653111363436</v>
      </c>
      <c r="Y271" s="88">
        <f t="shared" si="549"/>
        <v>3692.9877836529104</v>
      </c>
      <c r="Z271" s="88">
        <f t="shared" si="519"/>
        <v>3971.3887806345215</v>
      </c>
      <c r="AA271" s="88">
        <f t="shared" si="520"/>
        <v>4133.395350499288</v>
      </c>
      <c r="AB271" s="88">
        <f t="shared" si="521"/>
        <v>4088.038623140996</v>
      </c>
      <c r="AC271" s="88">
        <f t="shared" si="522"/>
        <v>3985.920005359278</v>
      </c>
      <c r="AD271" s="88">
        <f t="shared" si="523"/>
        <v>4064.7475873636495</v>
      </c>
      <c r="AE271" s="88">
        <f t="shared" si="524"/>
        <v>4201.515553052636</v>
      </c>
      <c r="AF271" s="88">
        <f t="shared" si="525"/>
        <v>4047.2012176612666</v>
      </c>
      <c r="AG271" s="88">
        <f t="shared" si="526"/>
        <v>3611.741055560051</v>
      </c>
      <c r="AH271" s="88">
        <f t="shared" si="527"/>
        <v>3810.710901369195</v>
      </c>
      <c r="AI271" s="88">
        <f t="shared" si="528"/>
        <v>3461.9547043222847</v>
      </c>
      <c r="AJ271" s="88">
        <f t="shared" si="529"/>
        <v>3262</v>
      </c>
      <c r="AK271" s="88">
        <f t="shared" si="530"/>
        <v>3325.0000000000005</v>
      </c>
      <c r="AL271" s="88">
        <f t="shared" si="531"/>
        <v>3297</v>
      </c>
      <c r="AM271" s="88">
        <f t="shared" si="532"/>
        <v>3199.0000000000005</v>
      </c>
      <c r="AN271" s="88">
        <f t="shared" si="533"/>
        <v>3179.239178834179</v>
      </c>
      <c r="AO271" s="88">
        <f t="shared" si="534"/>
        <v>3181</v>
      </c>
      <c r="AP271" s="88">
        <f t="shared" si="535"/>
        <v>3090</v>
      </c>
      <c r="AQ271" s="88">
        <f t="shared" si="536"/>
        <v>2986</v>
      </c>
      <c r="AR271" s="88">
        <f t="shared" si="537"/>
        <v>2940</v>
      </c>
      <c r="AS271" s="88">
        <f t="shared" si="538"/>
        <v>3194.9999999999995</v>
      </c>
      <c r="AT271" s="88">
        <f t="shared" si="539"/>
        <v>3105</v>
      </c>
      <c r="AU271" s="88">
        <f t="shared" si="540"/>
        <v>3083</v>
      </c>
      <c r="AV271" s="88">
        <f t="shared" si="541"/>
        <v>2950</v>
      </c>
      <c r="AW271" s="88">
        <f t="shared" si="542"/>
        <v>2881</v>
      </c>
      <c r="AX271" s="88">
        <f t="shared" si="543"/>
        <v>2932</v>
      </c>
      <c r="AY271" s="88">
        <f t="shared" si="544"/>
        <v>2924.9999999999995</v>
      </c>
      <c r="AZ271" s="88">
        <f t="shared" si="545"/>
        <v>2929.9999999999995</v>
      </c>
      <c r="BA271" s="88"/>
      <c r="BB271" s="88"/>
      <c r="BC271" s="88"/>
      <c r="BD271" s="88"/>
    </row>
    <row r="272" spans="1:56" s="52" customFormat="1" ht="12.75">
      <c r="A272" s="52" t="str">
        <f t="shared" si="516"/>
        <v>漁業</v>
      </c>
      <c r="B272" s="51" t="s">
        <v>228</v>
      </c>
      <c r="C272" s="88"/>
      <c r="D272" s="92"/>
      <c r="E272" s="92"/>
      <c r="F272" s="88">
        <f aca="true" t="shared" si="550" ref="F272:O272">F162</f>
        <v>284.3320752923367</v>
      </c>
      <c r="G272" s="88">
        <f t="shared" si="550"/>
        <v>302.231835785807</v>
      </c>
      <c r="H272" s="88">
        <f t="shared" si="550"/>
        <v>321.4180939954457</v>
      </c>
      <c r="I272" s="88">
        <f t="shared" si="550"/>
        <v>328.6809340897616</v>
      </c>
      <c r="J272" s="88">
        <f t="shared" si="550"/>
        <v>352.0049520641124</v>
      </c>
      <c r="K272" s="88">
        <f t="shared" si="550"/>
        <v>381.18266429306846</v>
      </c>
      <c r="L272" s="88">
        <f t="shared" si="550"/>
        <v>423.63257933366344</v>
      </c>
      <c r="M272" s="88">
        <f t="shared" si="550"/>
        <v>434.9063673822064</v>
      </c>
      <c r="N272" s="88">
        <f t="shared" si="550"/>
        <v>454.487364403836</v>
      </c>
      <c r="O272" s="88">
        <f t="shared" si="550"/>
        <v>459.67008715294367</v>
      </c>
      <c r="P272" s="88">
        <f aca="true" t="shared" si="551" ref="P272:Y272">Q162</f>
        <v>490.67536477714003</v>
      </c>
      <c r="Q272" s="88">
        <f t="shared" si="551"/>
        <v>502.7459253427517</v>
      </c>
      <c r="R272" s="88">
        <f t="shared" si="551"/>
        <v>479.97074246745024</v>
      </c>
      <c r="S272" s="88">
        <f t="shared" si="551"/>
        <v>522.2345102261562</v>
      </c>
      <c r="T272" s="88">
        <f t="shared" si="551"/>
        <v>578.7471425505795</v>
      </c>
      <c r="U272" s="88">
        <f t="shared" si="551"/>
        <v>574.9641638706406</v>
      </c>
      <c r="V272" s="88">
        <f t="shared" si="551"/>
        <v>598.0014102286091</v>
      </c>
      <c r="W272" s="88">
        <f t="shared" si="551"/>
        <v>624.802451093728</v>
      </c>
      <c r="X272" s="88">
        <f t="shared" si="551"/>
        <v>662.4385490612642</v>
      </c>
      <c r="Y272" s="88">
        <f t="shared" si="551"/>
        <v>682.9154172909568</v>
      </c>
      <c r="Z272" s="88">
        <f t="shared" si="519"/>
        <v>689.3327755999906</v>
      </c>
      <c r="AA272" s="88">
        <f t="shared" si="520"/>
        <v>730.4135559829831</v>
      </c>
      <c r="AB272" s="88">
        <f t="shared" si="521"/>
        <v>750.0090426858269</v>
      </c>
      <c r="AC272" s="88">
        <f t="shared" si="522"/>
        <v>772.7180163075504</v>
      </c>
      <c r="AD272" s="88">
        <f t="shared" si="523"/>
        <v>831.6647285172402</v>
      </c>
      <c r="AE272" s="88">
        <f t="shared" si="524"/>
        <v>888.1534040152454</v>
      </c>
      <c r="AF272" s="88">
        <f t="shared" si="525"/>
        <v>856.7084087206391</v>
      </c>
      <c r="AG272" s="88">
        <f t="shared" si="526"/>
        <v>864.0677571170547</v>
      </c>
      <c r="AH272" s="88">
        <f t="shared" si="527"/>
        <v>906.4346978988625</v>
      </c>
      <c r="AI272" s="88">
        <f t="shared" si="528"/>
        <v>895.6612828233365</v>
      </c>
      <c r="AJ272" s="88">
        <f t="shared" si="529"/>
        <v>920.9999999999999</v>
      </c>
      <c r="AK272" s="88">
        <f t="shared" si="530"/>
        <v>936.0000000000001</v>
      </c>
      <c r="AL272" s="88">
        <f t="shared" si="531"/>
        <v>936</v>
      </c>
      <c r="AM272" s="88">
        <f t="shared" si="532"/>
        <v>1128</v>
      </c>
      <c r="AN272" s="88">
        <f t="shared" si="533"/>
        <v>1214.7093088941908</v>
      </c>
      <c r="AO272" s="88">
        <f t="shared" si="534"/>
        <v>1182</v>
      </c>
      <c r="AP272" s="88">
        <f t="shared" si="535"/>
        <v>1196</v>
      </c>
      <c r="AQ272" s="88">
        <f t="shared" si="536"/>
        <v>1235.0000000000002</v>
      </c>
      <c r="AR272" s="88">
        <f t="shared" si="537"/>
        <v>1334</v>
      </c>
      <c r="AS272" s="88">
        <f t="shared" si="538"/>
        <v>1500</v>
      </c>
      <c r="AT272" s="88">
        <f t="shared" si="539"/>
        <v>1557</v>
      </c>
      <c r="AU272" s="88">
        <f t="shared" si="540"/>
        <v>1637</v>
      </c>
      <c r="AV272" s="88">
        <f t="shared" si="541"/>
        <v>1732</v>
      </c>
      <c r="AW272" s="88">
        <f t="shared" si="542"/>
        <v>1870.0000000000002</v>
      </c>
      <c r="AX272" s="88">
        <f t="shared" si="543"/>
        <v>1995</v>
      </c>
      <c r="AY272" s="88">
        <f t="shared" si="544"/>
        <v>2119.0000000000005</v>
      </c>
      <c r="AZ272" s="88">
        <f t="shared" si="545"/>
        <v>2272</v>
      </c>
      <c r="BA272" s="88"/>
      <c r="BB272" s="88"/>
      <c r="BC272" s="88"/>
      <c r="BD272" s="88"/>
    </row>
    <row r="273" spans="1:56" s="52" customFormat="1" ht="12.75">
      <c r="A273" s="52" t="str">
        <f t="shared" si="516"/>
        <v>鉱業・採石業</v>
      </c>
      <c r="B273" s="51" t="s">
        <v>230</v>
      </c>
      <c r="C273" s="88"/>
      <c r="D273" s="92"/>
      <c r="E273" s="92"/>
      <c r="F273" s="88">
        <f aca="true" t="shared" si="552" ref="F273:O273">F163</f>
        <v>423.1526150718301</v>
      </c>
      <c r="G273" s="88">
        <f t="shared" si="552"/>
        <v>481.5416427127144</v>
      </c>
      <c r="H273" s="88">
        <f t="shared" si="552"/>
        <v>499.6050732963636</v>
      </c>
      <c r="I273" s="88">
        <f t="shared" si="552"/>
        <v>506.9415086731177</v>
      </c>
      <c r="J273" s="88">
        <f t="shared" si="552"/>
        <v>527.4173117831025</v>
      </c>
      <c r="K273" s="88">
        <f t="shared" si="552"/>
        <v>537.1517137806148</v>
      </c>
      <c r="L273" s="88">
        <f t="shared" si="552"/>
        <v>570.0818385101035</v>
      </c>
      <c r="M273" s="88">
        <f t="shared" si="552"/>
        <v>611.777035953813</v>
      </c>
      <c r="N273" s="88">
        <f t="shared" si="552"/>
        <v>630.1046044272703</v>
      </c>
      <c r="O273" s="88">
        <f t="shared" si="552"/>
        <v>666.3278347754425</v>
      </c>
      <c r="P273" s="88">
        <f aca="true" t="shared" si="553" ref="P273:Y273">Q163</f>
        <v>769.423272887602</v>
      </c>
      <c r="Q273" s="88">
        <f t="shared" si="553"/>
        <v>812.3352252474579</v>
      </c>
      <c r="R273" s="88">
        <f t="shared" si="553"/>
        <v>926.8155371671149</v>
      </c>
      <c r="S273" s="88">
        <f t="shared" si="553"/>
        <v>948.7286282923167</v>
      </c>
      <c r="T273" s="88">
        <f t="shared" si="553"/>
        <v>968.9749649483387</v>
      </c>
      <c r="U273" s="88">
        <f t="shared" si="553"/>
        <v>1090.993431929852</v>
      </c>
      <c r="V273" s="88">
        <f t="shared" si="553"/>
        <v>1121.3570750726333</v>
      </c>
      <c r="W273" s="88">
        <f t="shared" si="553"/>
        <v>1164.1033627700613</v>
      </c>
      <c r="X273" s="88">
        <f t="shared" si="553"/>
        <v>1193.791029613982</v>
      </c>
      <c r="Y273" s="88">
        <f t="shared" si="553"/>
        <v>1251.9843016076147</v>
      </c>
      <c r="Z273" s="88">
        <f t="shared" si="519"/>
        <v>1241.8648578332673</v>
      </c>
      <c r="AA273" s="88">
        <f t="shared" si="520"/>
        <v>1262.92017234901</v>
      </c>
      <c r="AB273" s="88">
        <f t="shared" si="521"/>
        <v>1326.7143696336102</v>
      </c>
      <c r="AC273" s="88">
        <f t="shared" si="522"/>
        <v>1351.7776268679017</v>
      </c>
      <c r="AD273" s="88">
        <f t="shared" si="523"/>
        <v>1410.732662130272</v>
      </c>
      <c r="AE273" s="88">
        <f t="shared" si="524"/>
        <v>1585.3285023607168</v>
      </c>
      <c r="AF273" s="88">
        <f t="shared" si="525"/>
        <v>1638.734068508583</v>
      </c>
      <c r="AG273" s="88">
        <f t="shared" si="526"/>
        <v>1699.2757935127022</v>
      </c>
      <c r="AH273" s="88">
        <f t="shared" si="527"/>
        <v>1735.2706505578235</v>
      </c>
      <c r="AI273" s="88">
        <f t="shared" si="528"/>
        <v>1744.1628325617091</v>
      </c>
      <c r="AJ273" s="88">
        <f t="shared" si="529"/>
        <v>1887</v>
      </c>
      <c r="AK273" s="88">
        <f t="shared" si="530"/>
        <v>2140.9999999999995</v>
      </c>
      <c r="AL273" s="88">
        <f t="shared" si="531"/>
        <v>2387</v>
      </c>
      <c r="AM273" s="88">
        <f t="shared" si="532"/>
        <v>2451</v>
      </c>
      <c r="AN273" s="88">
        <f t="shared" si="533"/>
        <v>2485.405219679801</v>
      </c>
      <c r="AO273" s="88">
        <f t="shared" si="534"/>
        <v>2623</v>
      </c>
      <c r="AP273" s="88">
        <f t="shared" si="535"/>
        <v>2978.0000000000005</v>
      </c>
      <c r="AQ273" s="88">
        <f t="shared" si="536"/>
        <v>3080</v>
      </c>
      <c r="AR273" s="88">
        <f t="shared" si="537"/>
        <v>3542</v>
      </c>
      <c r="AS273" s="88">
        <f t="shared" si="538"/>
        <v>3801</v>
      </c>
      <c r="AT273" s="88">
        <f t="shared" si="539"/>
        <v>4207.000000000001</v>
      </c>
      <c r="AU273" s="88">
        <f t="shared" si="540"/>
        <v>4362</v>
      </c>
      <c r="AV273" s="88">
        <f t="shared" si="541"/>
        <v>4411.999999999999</v>
      </c>
      <c r="AW273" s="88">
        <f t="shared" si="542"/>
        <v>4488</v>
      </c>
      <c r="AX273" s="88">
        <f t="shared" si="543"/>
        <v>4750.999999999999</v>
      </c>
      <c r="AY273" s="88">
        <f t="shared" si="544"/>
        <v>5151</v>
      </c>
      <c r="AZ273" s="88">
        <f t="shared" si="545"/>
        <v>5138</v>
      </c>
      <c r="BA273" s="88"/>
      <c r="BB273" s="88"/>
      <c r="BC273" s="88"/>
      <c r="BD273" s="88"/>
    </row>
    <row r="274" spans="1:56" s="52" customFormat="1" ht="12.75">
      <c r="A274" s="52" t="str">
        <f t="shared" si="516"/>
        <v>製造業</v>
      </c>
      <c r="B274" s="51" t="s">
        <v>231</v>
      </c>
      <c r="C274" s="88"/>
      <c r="D274" s="92">
        <f>C164</f>
        <v>4787.948336343039</v>
      </c>
      <c r="E274" s="92">
        <f>D164</f>
        <v>4723.246331797863</v>
      </c>
      <c r="F274" s="88">
        <f aca="true" t="shared" si="554" ref="F274:O274">F164</f>
        <v>4613.909604156698</v>
      </c>
      <c r="G274" s="88">
        <f t="shared" si="554"/>
        <v>4748.710939115288</v>
      </c>
      <c r="H274" s="88">
        <f t="shared" si="554"/>
        <v>4903.018818274039</v>
      </c>
      <c r="I274" s="88">
        <f t="shared" si="554"/>
        <v>5270.0802679220105</v>
      </c>
      <c r="J274" s="88">
        <f t="shared" si="554"/>
        <v>5670.956109401528</v>
      </c>
      <c r="K274" s="88">
        <f t="shared" si="554"/>
        <v>6124.334451935491</v>
      </c>
      <c r="L274" s="88">
        <f t="shared" si="554"/>
        <v>6624.299300898147</v>
      </c>
      <c r="M274" s="88">
        <f t="shared" si="554"/>
        <v>6860.4783163225375</v>
      </c>
      <c r="N274" s="88">
        <f t="shared" si="554"/>
        <v>7183.763436079715</v>
      </c>
      <c r="O274" s="88">
        <f t="shared" si="554"/>
        <v>7664.7440984361865</v>
      </c>
      <c r="P274" s="88">
        <f aca="true" t="shared" si="555" ref="P274:Y274">Q164</f>
        <v>8357.670254579036</v>
      </c>
      <c r="Q274" s="88">
        <f t="shared" si="555"/>
        <v>9160.103724856832</v>
      </c>
      <c r="R274" s="88">
        <f t="shared" si="555"/>
        <v>10085.924119146146</v>
      </c>
      <c r="S274" s="88">
        <f t="shared" si="555"/>
        <v>10919.379027015848</v>
      </c>
      <c r="T274" s="88">
        <f t="shared" si="555"/>
        <v>11832.198162334773</v>
      </c>
      <c r="U274" s="88">
        <f t="shared" si="555"/>
        <v>11901.687874126852</v>
      </c>
      <c r="V274" s="88">
        <f t="shared" si="555"/>
        <v>11724.242250787429</v>
      </c>
      <c r="W274" s="88">
        <f t="shared" si="555"/>
        <v>11988.960003354254</v>
      </c>
      <c r="X274" s="88">
        <f t="shared" si="555"/>
        <v>12532.428648512103</v>
      </c>
      <c r="Y274" s="88">
        <f t="shared" si="555"/>
        <v>13922.974384432331</v>
      </c>
      <c r="Z274" s="88">
        <f t="shared" si="519"/>
        <v>14417.611049616642</v>
      </c>
      <c r="AA274" s="88">
        <f t="shared" si="520"/>
        <v>14792.361358043032</v>
      </c>
      <c r="AB274" s="88">
        <f t="shared" si="521"/>
        <v>15348.076276085681</v>
      </c>
      <c r="AC274" s="88">
        <f t="shared" si="522"/>
        <v>16157.363704027473</v>
      </c>
      <c r="AD274" s="88">
        <f t="shared" si="523"/>
        <v>16536.58659457389</v>
      </c>
      <c r="AE274" s="88">
        <f t="shared" si="524"/>
        <v>17005.426499765163</v>
      </c>
      <c r="AF274" s="88">
        <f t="shared" si="525"/>
        <v>18435.947916694244</v>
      </c>
      <c r="AG274" s="88">
        <f t="shared" si="526"/>
        <v>19798.988352302484</v>
      </c>
      <c r="AH274" s="88">
        <f t="shared" si="527"/>
        <v>21934.140718100487</v>
      </c>
      <c r="AI274" s="88">
        <f t="shared" si="528"/>
        <v>21503.79762156872</v>
      </c>
      <c r="AJ274" s="88">
        <f t="shared" si="529"/>
        <v>21644</v>
      </c>
      <c r="AK274" s="88">
        <f t="shared" si="530"/>
        <v>23382</v>
      </c>
      <c r="AL274" s="88">
        <f t="shared" si="531"/>
        <v>24908</v>
      </c>
      <c r="AM274" s="88">
        <f t="shared" si="532"/>
        <v>27377</v>
      </c>
      <c r="AN274" s="88">
        <f t="shared" si="533"/>
        <v>29146.02508822415</v>
      </c>
      <c r="AO274" s="88">
        <f t="shared" si="534"/>
        <v>30320.000000000004</v>
      </c>
      <c r="AP274" s="88">
        <f t="shared" si="535"/>
        <v>32445</v>
      </c>
      <c r="AQ274" s="88">
        <f t="shared" si="536"/>
        <v>34818</v>
      </c>
      <c r="AR274" s="88">
        <f t="shared" si="537"/>
        <v>37864.99999999999</v>
      </c>
      <c r="AS274" s="88">
        <f t="shared" si="538"/>
        <v>42285</v>
      </c>
      <c r="AT274" s="88">
        <f t="shared" si="539"/>
        <v>44863</v>
      </c>
      <c r="AU274" s="88">
        <f t="shared" si="540"/>
        <v>43200</v>
      </c>
      <c r="AV274" s="88">
        <f t="shared" si="541"/>
        <v>45005</v>
      </c>
      <c r="AW274" s="88">
        <f t="shared" si="542"/>
        <v>48770</v>
      </c>
      <c r="AX274" s="88">
        <f t="shared" si="543"/>
        <v>54569.99999999999</v>
      </c>
      <c r="AY274" s="88">
        <f t="shared" si="544"/>
        <v>62206.99999999999</v>
      </c>
      <c r="AZ274" s="88">
        <f t="shared" si="545"/>
        <v>66785.00000000001</v>
      </c>
      <c r="BA274" s="88"/>
      <c r="BB274" s="88"/>
      <c r="BC274" s="88"/>
      <c r="BD274" s="88"/>
    </row>
    <row r="275" spans="1:56" s="52" customFormat="1" ht="12.75">
      <c r="A275" s="52" t="str">
        <f t="shared" si="516"/>
        <v>  登録</v>
      </c>
      <c r="B275" s="51" t="s">
        <v>233</v>
      </c>
      <c r="C275" s="88"/>
      <c r="D275" s="92"/>
      <c r="E275" s="92"/>
      <c r="F275" s="88">
        <f aca="true" t="shared" si="556" ref="F275:O275">F165</f>
        <v>2215.468161734465</v>
      </c>
      <c r="G275" s="88">
        <f t="shared" si="556"/>
        <v>2274.454531444735</v>
      </c>
      <c r="H275" s="88">
        <f t="shared" si="556"/>
        <v>2295.391644815852</v>
      </c>
      <c r="I275" s="88">
        <f t="shared" si="556"/>
        <v>2414.3234021365647</v>
      </c>
      <c r="J275" s="88">
        <f t="shared" si="556"/>
        <v>2684.255095121074</v>
      </c>
      <c r="K275" s="88">
        <f t="shared" si="556"/>
        <v>3000.493483700012</v>
      </c>
      <c r="L275" s="88">
        <f t="shared" si="556"/>
        <v>3334.5824970707536</v>
      </c>
      <c r="M275" s="88">
        <f t="shared" si="556"/>
        <v>3475.405564247566</v>
      </c>
      <c r="N275" s="88">
        <f t="shared" si="556"/>
        <v>3565.388534670837</v>
      </c>
      <c r="O275" s="88">
        <f t="shared" si="556"/>
        <v>3888.094674316931</v>
      </c>
      <c r="P275" s="88">
        <f aca="true" t="shared" si="557" ref="P275:Y275">Q165</f>
        <v>4355.138208237843</v>
      </c>
      <c r="Q275" s="88">
        <f t="shared" si="557"/>
        <v>4839.625723461163</v>
      </c>
      <c r="R275" s="88">
        <f t="shared" si="557"/>
        <v>5486.748592012317</v>
      </c>
      <c r="S275" s="88">
        <f t="shared" si="557"/>
        <v>5992.940436530159</v>
      </c>
      <c r="T275" s="88">
        <f t="shared" si="557"/>
        <v>6579.738828423159</v>
      </c>
      <c r="U275" s="88">
        <f t="shared" si="557"/>
        <v>6745.700457011459</v>
      </c>
      <c r="V275" s="88">
        <f t="shared" si="557"/>
        <v>6530.354290632148</v>
      </c>
      <c r="W275" s="88">
        <f t="shared" si="557"/>
        <v>6542.218108982583</v>
      </c>
      <c r="X275" s="88">
        <f t="shared" si="557"/>
        <v>6867.607281906351</v>
      </c>
      <c r="Y275" s="88">
        <f t="shared" si="557"/>
        <v>7927.757010255239</v>
      </c>
      <c r="Z275" s="88">
        <f t="shared" si="519"/>
        <v>8239.273558217263</v>
      </c>
      <c r="AA275" s="88">
        <f t="shared" si="520"/>
        <v>8369.126853358477</v>
      </c>
      <c r="AB275" s="88">
        <f t="shared" si="521"/>
        <v>8678.792055216101</v>
      </c>
      <c r="AC275" s="88">
        <f t="shared" si="522"/>
        <v>9192.305306986842</v>
      </c>
      <c r="AD275" s="88">
        <f t="shared" si="523"/>
        <v>9249.608971740738</v>
      </c>
      <c r="AE275" s="88">
        <f t="shared" si="524"/>
        <v>9416.187982424965</v>
      </c>
      <c r="AF275" s="88">
        <f t="shared" si="525"/>
        <v>10500.978947731544</v>
      </c>
      <c r="AG275" s="88">
        <f t="shared" si="526"/>
        <v>11246.10839751195</v>
      </c>
      <c r="AH275" s="88">
        <f t="shared" si="527"/>
        <v>12537.58589121961</v>
      </c>
      <c r="AI275" s="88">
        <f t="shared" si="528"/>
        <v>12284.425499752155</v>
      </c>
      <c r="AJ275" s="88">
        <f t="shared" si="529"/>
        <v>12281</v>
      </c>
      <c r="AK275" s="88">
        <f t="shared" si="530"/>
        <v>13228</v>
      </c>
      <c r="AL275" s="88">
        <f t="shared" si="531"/>
        <v>14501</v>
      </c>
      <c r="AM275" s="88">
        <f t="shared" si="532"/>
        <v>16628.999999999996</v>
      </c>
      <c r="AN275" s="88">
        <f t="shared" si="533"/>
        <v>18026.686048289015</v>
      </c>
      <c r="AO275" s="88">
        <f t="shared" si="534"/>
        <v>18453</v>
      </c>
      <c r="AP275" s="88">
        <f t="shared" si="535"/>
        <v>19521</v>
      </c>
      <c r="AQ275" s="88">
        <f t="shared" si="536"/>
        <v>20902</v>
      </c>
      <c r="AR275" s="88">
        <f t="shared" si="537"/>
        <v>23125.999999999996</v>
      </c>
      <c r="AS275" s="88">
        <f t="shared" si="538"/>
        <v>26336.000000000004</v>
      </c>
      <c r="AT275" s="88">
        <f t="shared" si="539"/>
        <v>27657</v>
      </c>
      <c r="AU275" s="88">
        <f t="shared" si="540"/>
        <v>27024</v>
      </c>
      <c r="AV275" s="88">
        <f t="shared" si="541"/>
        <v>27874</v>
      </c>
      <c r="AW275" s="88">
        <f t="shared" si="542"/>
        <v>31070.000000000004</v>
      </c>
      <c r="AX275" s="88">
        <f t="shared" si="543"/>
        <v>34940.00000000001</v>
      </c>
      <c r="AY275" s="88">
        <f t="shared" si="544"/>
        <v>39884</v>
      </c>
      <c r="AZ275" s="88">
        <f t="shared" si="545"/>
        <v>43157</v>
      </c>
      <c r="BA275" s="88"/>
      <c r="BB275" s="88"/>
      <c r="BC275" s="88"/>
      <c r="BD275" s="88"/>
    </row>
    <row r="276" spans="1:56" s="52" customFormat="1" ht="12.75">
      <c r="A276" s="52" t="str">
        <f t="shared" si="516"/>
        <v>  非登録</v>
      </c>
      <c r="B276" s="51" t="s">
        <v>235</v>
      </c>
      <c r="C276" s="88"/>
      <c r="D276" s="92"/>
      <c r="E276" s="92"/>
      <c r="F276" s="88">
        <f aca="true" t="shared" si="558" ref="F276:O276">F166</f>
        <v>2564.3234537482736</v>
      </c>
      <c r="G276" s="88">
        <f t="shared" si="558"/>
        <v>2647.3480192551833</v>
      </c>
      <c r="H276" s="88">
        <f t="shared" si="558"/>
        <v>2808.1458816865825</v>
      </c>
      <c r="I276" s="88">
        <f t="shared" si="558"/>
        <v>3093.0654263939005</v>
      </c>
      <c r="J276" s="88">
        <f t="shared" si="558"/>
        <v>3206.5469811406756</v>
      </c>
      <c r="K276" s="88">
        <f t="shared" si="558"/>
        <v>3319.428687887441</v>
      </c>
      <c r="L276" s="88">
        <f t="shared" si="558"/>
        <v>3464.5811444680858</v>
      </c>
      <c r="M276" s="88">
        <f t="shared" si="558"/>
        <v>3557.143737088092</v>
      </c>
      <c r="N276" s="88">
        <f t="shared" si="558"/>
        <v>3828.925271291804</v>
      </c>
      <c r="O276" s="88">
        <f t="shared" si="558"/>
        <v>3966.7270603396737</v>
      </c>
      <c r="P276" s="88">
        <f aca="true" t="shared" si="559" ref="P276:Y276">Q166</f>
        <v>4162.236401744132</v>
      </c>
      <c r="Q276" s="88">
        <f t="shared" si="559"/>
        <v>4468.2089789797865</v>
      </c>
      <c r="R276" s="88">
        <f t="shared" si="559"/>
        <v>4696.814809505554</v>
      </c>
      <c r="S276" s="88">
        <f t="shared" si="559"/>
        <v>5010.417347448049</v>
      </c>
      <c r="T276" s="88">
        <f t="shared" si="559"/>
        <v>5308.138816861304</v>
      </c>
      <c r="U276" s="88">
        <f t="shared" si="559"/>
        <v>5159.589655966189</v>
      </c>
      <c r="V276" s="88">
        <f t="shared" si="559"/>
        <v>5244.676574304068</v>
      </c>
      <c r="W276" s="88">
        <f t="shared" si="559"/>
        <v>5554.482772444118</v>
      </c>
      <c r="X276" s="88">
        <f t="shared" si="559"/>
        <v>5765.581740136341</v>
      </c>
      <c r="Y276" s="88">
        <f t="shared" si="559"/>
        <v>5984.440489212292</v>
      </c>
      <c r="Z276" s="88">
        <f t="shared" si="519"/>
        <v>6154.8833804571295</v>
      </c>
      <c r="AA276" s="88">
        <f t="shared" si="520"/>
        <v>6432.918462581909</v>
      </c>
      <c r="AB276" s="88">
        <f t="shared" si="521"/>
        <v>6681.230839560183</v>
      </c>
      <c r="AC276" s="88">
        <f t="shared" si="522"/>
        <v>6955.262283967287</v>
      </c>
      <c r="AD276" s="88">
        <f t="shared" si="523"/>
        <v>7340.376957375811</v>
      </c>
      <c r="AE276" s="88">
        <f t="shared" si="524"/>
        <v>7682.445520836961</v>
      </c>
      <c r="AF276" s="88">
        <f t="shared" si="525"/>
        <v>7918.85434711315</v>
      </c>
      <c r="AG276" s="88">
        <f t="shared" si="526"/>
        <v>8548.082546332884</v>
      </c>
      <c r="AH276" s="88">
        <f t="shared" si="527"/>
        <v>9359.744401200445</v>
      </c>
      <c r="AI276" s="88">
        <f t="shared" si="528"/>
        <v>9186.156317901503</v>
      </c>
      <c r="AJ276" s="88">
        <f t="shared" si="529"/>
        <v>9363</v>
      </c>
      <c r="AK276" s="88">
        <f t="shared" si="530"/>
        <v>10153.999999999998</v>
      </c>
      <c r="AL276" s="88">
        <f t="shared" si="531"/>
        <v>10407.000000000002</v>
      </c>
      <c r="AM276" s="88">
        <f t="shared" si="532"/>
        <v>10748</v>
      </c>
      <c r="AN276" s="88">
        <f t="shared" si="533"/>
        <v>11119.339039935137</v>
      </c>
      <c r="AO276" s="88">
        <f t="shared" si="534"/>
        <v>11867</v>
      </c>
      <c r="AP276" s="88">
        <f t="shared" si="535"/>
        <v>12924</v>
      </c>
      <c r="AQ276" s="88">
        <f t="shared" si="536"/>
        <v>13916</v>
      </c>
      <c r="AR276" s="88">
        <f t="shared" si="537"/>
        <v>14739</v>
      </c>
      <c r="AS276" s="88">
        <f t="shared" si="538"/>
        <v>15949</v>
      </c>
      <c r="AT276" s="88">
        <f t="shared" si="539"/>
        <v>17206</v>
      </c>
      <c r="AU276" s="88">
        <f t="shared" si="540"/>
        <v>16176</v>
      </c>
      <c r="AV276" s="88">
        <f t="shared" si="541"/>
        <v>17131</v>
      </c>
      <c r="AW276" s="88">
        <f t="shared" si="542"/>
        <v>17700.000000000004</v>
      </c>
      <c r="AX276" s="88">
        <f t="shared" si="543"/>
        <v>19630</v>
      </c>
      <c r="AY276" s="88">
        <f t="shared" si="544"/>
        <v>22323</v>
      </c>
      <c r="AZ276" s="88">
        <f t="shared" si="545"/>
        <v>23628</v>
      </c>
      <c r="BA276" s="88"/>
      <c r="BB276" s="88"/>
      <c r="BC276" s="88"/>
      <c r="BD276" s="88"/>
    </row>
    <row r="277" spans="1:56" s="52" customFormat="1" ht="12.75">
      <c r="A277" s="52" t="str">
        <f t="shared" si="516"/>
        <v>建設業</v>
      </c>
      <c r="B277" s="51" t="s">
        <v>236</v>
      </c>
      <c r="C277" s="88"/>
      <c r="D277" s="92"/>
      <c r="E277" s="92"/>
      <c r="F277" s="88">
        <f aca="true" t="shared" si="560" ref="F277:O277">F167</f>
        <v>1765.6001013508355</v>
      </c>
      <c r="G277" s="88">
        <f t="shared" si="560"/>
        <v>1575.2821051845406</v>
      </c>
      <c r="H277" s="88">
        <f t="shared" si="560"/>
        <v>1467.0651516891376</v>
      </c>
      <c r="I277" s="88">
        <f t="shared" si="560"/>
        <v>1520.0384475357496</v>
      </c>
      <c r="J277" s="88">
        <f t="shared" si="560"/>
        <v>1705.6269684489152</v>
      </c>
      <c r="K277" s="88">
        <f t="shared" si="560"/>
        <v>2022.767214544898</v>
      </c>
      <c r="L277" s="88">
        <f t="shared" si="560"/>
        <v>2261.523329718775</v>
      </c>
      <c r="M277" s="88">
        <f t="shared" si="560"/>
        <v>1980.6388047314833</v>
      </c>
      <c r="N277" s="88">
        <f t="shared" si="560"/>
        <v>2223.7705580990696</v>
      </c>
      <c r="O277" s="88">
        <f t="shared" si="560"/>
        <v>2369.62530845042</v>
      </c>
      <c r="P277" s="88">
        <f aca="true" t="shared" si="561" ref="P277:Y277">Q167</f>
        <v>2748.228430432133</v>
      </c>
      <c r="Q277" s="88">
        <f t="shared" si="561"/>
        <v>2855.998003160384</v>
      </c>
      <c r="R277" s="88">
        <f t="shared" si="561"/>
        <v>2979.013075935951</v>
      </c>
      <c r="S277" s="88">
        <f t="shared" si="561"/>
        <v>3354.712558047231</v>
      </c>
      <c r="T277" s="88">
        <f t="shared" si="561"/>
        <v>3645.645789009791</v>
      </c>
      <c r="U277" s="88">
        <f t="shared" si="561"/>
        <v>3874.9998605804217</v>
      </c>
      <c r="V277" s="88">
        <f t="shared" si="561"/>
        <v>4194.6844578345035</v>
      </c>
      <c r="W277" s="88">
        <f t="shared" si="561"/>
        <v>4532.649668312642</v>
      </c>
      <c r="X277" s="88">
        <f t="shared" si="561"/>
        <v>4638.480907080284</v>
      </c>
      <c r="Y277" s="88">
        <f t="shared" si="561"/>
        <v>4802.135574292323</v>
      </c>
      <c r="Z277" s="88">
        <f t="shared" si="519"/>
        <v>4813.406419746223</v>
      </c>
      <c r="AA277" s="88">
        <f t="shared" si="520"/>
        <v>4842.946956232727</v>
      </c>
      <c r="AB277" s="88">
        <f t="shared" si="521"/>
        <v>4927.441965100558</v>
      </c>
      <c r="AC277" s="88">
        <f t="shared" si="522"/>
        <v>4619.883817977863</v>
      </c>
      <c r="AD277" s="88">
        <f t="shared" si="523"/>
        <v>4474.261623101641</v>
      </c>
      <c r="AE277" s="88">
        <f t="shared" si="524"/>
        <v>5148.784425085782</v>
      </c>
      <c r="AF277" s="88">
        <f t="shared" si="525"/>
        <v>5604.073433099239</v>
      </c>
      <c r="AG277" s="88">
        <f t="shared" si="526"/>
        <v>6255.050269714599</v>
      </c>
      <c r="AH277" s="88">
        <f t="shared" si="527"/>
        <v>6108.762806365457</v>
      </c>
      <c r="AI277" s="88">
        <f t="shared" si="528"/>
        <v>5773.0154242486</v>
      </c>
      <c r="AJ277" s="88">
        <f t="shared" si="529"/>
        <v>6114</v>
      </c>
      <c r="AK277" s="88">
        <f t="shared" si="530"/>
        <v>6445.999999999999</v>
      </c>
      <c r="AL277" s="88">
        <f t="shared" si="531"/>
        <v>6148</v>
      </c>
      <c r="AM277" s="88">
        <f t="shared" si="532"/>
        <v>6576</v>
      </c>
      <c r="AN277" s="88">
        <f t="shared" si="533"/>
        <v>6826.366387760933</v>
      </c>
      <c r="AO277" s="88">
        <f t="shared" si="534"/>
        <v>7183.000000000001</v>
      </c>
      <c r="AP277" s="88">
        <f t="shared" si="535"/>
        <v>7537</v>
      </c>
      <c r="AQ277" s="88">
        <f t="shared" si="536"/>
        <v>7777</v>
      </c>
      <c r="AR277" s="88">
        <f t="shared" si="537"/>
        <v>8379.000000000002</v>
      </c>
      <c r="AS277" s="88">
        <f t="shared" si="538"/>
        <v>8807</v>
      </c>
      <c r="AT277" s="88">
        <f t="shared" si="539"/>
        <v>9833.000000000002</v>
      </c>
      <c r="AU277" s="88">
        <f t="shared" si="540"/>
        <v>10047</v>
      </c>
      <c r="AV277" s="88">
        <f t="shared" si="541"/>
        <v>10386</v>
      </c>
      <c r="AW277" s="88">
        <f t="shared" si="542"/>
        <v>10484.000000000002</v>
      </c>
      <c r="AX277" s="88">
        <f t="shared" si="543"/>
        <v>11134</v>
      </c>
      <c r="AY277" s="88">
        <f t="shared" si="544"/>
        <v>12216</v>
      </c>
      <c r="AZ277" s="88">
        <f t="shared" si="545"/>
        <v>12851</v>
      </c>
      <c r="BA277" s="88"/>
      <c r="BB277" s="88"/>
      <c r="BC277" s="88"/>
      <c r="BD277" s="88"/>
    </row>
    <row r="278" spans="1:56" s="52" customFormat="1" ht="12.75">
      <c r="A278" s="52" t="str">
        <f t="shared" si="516"/>
        <v>電気・ｶﾞｽ・水道</v>
      </c>
      <c r="B278" s="51" t="s">
        <v>238</v>
      </c>
      <c r="C278" s="88"/>
      <c r="D278" s="92"/>
      <c r="E278" s="92"/>
      <c r="F278" s="88">
        <f aca="true" t="shared" si="562" ref="F278:O278">F168</f>
        <v>124.28607385584411</v>
      </c>
      <c r="G278" s="88">
        <f t="shared" si="562"/>
        <v>140.9177002177385</v>
      </c>
      <c r="H278" s="88">
        <f t="shared" si="562"/>
        <v>149.8634268505943</v>
      </c>
      <c r="I278" s="88">
        <f t="shared" si="562"/>
        <v>163.00203518750422</v>
      </c>
      <c r="J278" s="88">
        <f t="shared" si="562"/>
        <v>175.25186519021435</v>
      </c>
      <c r="K278" s="88">
        <f t="shared" si="562"/>
        <v>199.9452086502149</v>
      </c>
      <c r="L278" s="88">
        <f t="shared" si="562"/>
        <v>216.99560796889583</v>
      </c>
      <c r="M278" s="88">
        <f t="shared" si="562"/>
        <v>254.16710240444345</v>
      </c>
      <c r="N278" s="88">
        <f t="shared" si="562"/>
        <v>288.58510306990667</v>
      </c>
      <c r="O278" s="88">
        <f t="shared" si="562"/>
        <v>329.8368741827862</v>
      </c>
      <c r="P278" s="88">
        <f aca="true" t="shared" si="563" ref="P278:Y278">Q168</f>
        <v>359.91127301400394</v>
      </c>
      <c r="Q278" s="88">
        <f t="shared" si="563"/>
        <v>414.4012576521524</v>
      </c>
      <c r="R278" s="88">
        <f t="shared" si="563"/>
        <v>469.95837930627613</v>
      </c>
      <c r="S278" s="88">
        <f t="shared" si="563"/>
        <v>558.3603265685583</v>
      </c>
      <c r="T278" s="88">
        <f t="shared" si="563"/>
        <v>615.5836542081969</v>
      </c>
      <c r="U278" s="88">
        <f t="shared" si="563"/>
        <v>674.3913897363815</v>
      </c>
      <c r="V278" s="88">
        <f t="shared" si="563"/>
        <v>731.9086058484163</v>
      </c>
      <c r="W278" s="88">
        <f t="shared" si="563"/>
        <v>819.3332760868476</v>
      </c>
      <c r="X278" s="88">
        <f t="shared" si="563"/>
        <v>930.8115907328697</v>
      </c>
      <c r="Y278" s="88">
        <f t="shared" si="563"/>
        <v>1022.869989108877</v>
      </c>
      <c r="Z278" s="88">
        <f t="shared" si="519"/>
        <v>1086.860479342584</v>
      </c>
      <c r="AA278" s="88">
        <f t="shared" si="520"/>
        <v>1168.0702125100415</v>
      </c>
      <c r="AB278" s="88">
        <f t="shared" si="521"/>
        <v>1217.785039465708</v>
      </c>
      <c r="AC278" s="88">
        <f t="shared" si="522"/>
        <v>1256.3973541308117</v>
      </c>
      <c r="AD278" s="88">
        <f t="shared" si="523"/>
        <v>1313.292492563964</v>
      </c>
      <c r="AE278" s="88">
        <f t="shared" si="524"/>
        <v>1504.6347229297369</v>
      </c>
      <c r="AF278" s="88">
        <f t="shared" si="525"/>
        <v>1657.5897590583056</v>
      </c>
      <c r="AG278" s="88">
        <f t="shared" si="526"/>
        <v>1737.3394231967739</v>
      </c>
      <c r="AH278" s="88">
        <f t="shared" si="527"/>
        <v>1930.6798179393254</v>
      </c>
      <c r="AI278" s="88">
        <f t="shared" si="528"/>
        <v>1951.97499753545</v>
      </c>
      <c r="AJ278" s="88">
        <f t="shared" si="529"/>
        <v>2070</v>
      </c>
      <c r="AK278" s="88">
        <f t="shared" si="530"/>
        <v>2264</v>
      </c>
      <c r="AL278" s="88">
        <f t="shared" si="531"/>
        <v>2415</v>
      </c>
      <c r="AM278" s="88">
        <f t="shared" si="532"/>
        <v>2588</v>
      </c>
      <c r="AN278" s="88">
        <f t="shared" si="533"/>
        <v>2862.315021698822</v>
      </c>
      <c r="AO278" s="88">
        <f t="shared" si="534"/>
        <v>3099</v>
      </c>
      <c r="AP278" s="88">
        <f t="shared" si="535"/>
        <v>3422</v>
      </c>
      <c r="AQ278" s="88">
        <f t="shared" si="536"/>
        <v>3692</v>
      </c>
      <c r="AR278" s="88">
        <f t="shared" si="537"/>
        <v>4080.0000000000005</v>
      </c>
      <c r="AS278" s="88">
        <f t="shared" si="538"/>
        <v>4505</v>
      </c>
      <c r="AT278" s="88">
        <f t="shared" si="539"/>
        <v>4797</v>
      </c>
      <c r="AU278" s="88">
        <f t="shared" si="540"/>
        <v>5257.999999999999</v>
      </c>
      <c r="AV278" s="88">
        <f t="shared" si="541"/>
        <v>5700</v>
      </c>
      <c r="AW278" s="88">
        <f t="shared" si="542"/>
        <v>6060</v>
      </c>
      <c r="AX278" s="88">
        <f t="shared" si="543"/>
        <v>6632</v>
      </c>
      <c r="AY278" s="88">
        <f t="shared" si="544"/>
        <v>7113</v>
      </c>
      <c r="AZ278" s="88">
        <f t="shared" si="545"/>
        <v>7466</v>
      </c>
      <c r="BA278" s="88"/>
      <c r="BB278" s="88"/>
      <c r="BC278" s="88"/>
      <c r="BD278" s="88"/>
    </row>
    <row r="279" spans="1:56" s="52" customFormat="1" ht="12.75">
      <c r="A279" s="52" t="str">
        <f t="shared" si="516"/>
        <v>運輸業・倉庫業・通信</v>
      </c>
      <c r="B279" s="51" t="s">
        <v>240</v>
      </c>
      <c r="C279" s="88"/>
      <c r="D279" s="92"/>
      <c r="E279" s="92"/>
      <c r="F279" s="88">
        <f aca="true" t="shared" si="564" ref="F279:O279">F169</f>
        <v>1041.4473960456676</v>
      </c>
      <c r="G279" s="88">
        <f t="shared" si="564"/>
        <v>1070.6881346475511</v>
      </c>
      <c r="H279" s="88">
        <f t="shared" si="564"/>
        <v>1099.0627586444605</v>
      </c>
      <c r="I279" s="88">
        <f t="shared" si="564"/>
        <v>1143.0608970770393</v>
      </c>
      <c r="J279" s="88">
        <f t="shared" si="564"/>
        <v>1196.526339486595</v>
      </c>
      <c r="K279" s="88">
        <f t="shared" si="564"/>
        <v>1318.1369731817479</v>
      </c>
      <c r="L279" s="88">
        <f t="shared" si="564"/>
        <v>1373.2144837564379</v>
      </c>
      <c r="M279" s="88">
        <f t="shared" si="564"/>
        <v>1434.2968913352845</v>
      </c>
      <c r="N279" s="88">
        <f t="shared" si="564"/>
        <v>1577.074469541867</v>
      </c>
      <c r="O279" s="88">
        <f t="shared" si="564"/>
        <v>1685.1013439237547</v>
      </c>
      <c r="P279" s="88">
        <f aca="true" t="shared" si="565" ref="P279:Y279">Q169</f>
        <v>1815.9621300288009</v>
      </c>
      <c r="Q279" s="88">
        <f t="shared" si="565"/>
        <v>1935.30760512387</v>
      </c>
      <c r="R279" s="88">
        <f t="shared" si="565"/>
        <v>2093.734060240663</v>
      </c>
      <c r="S279" s="88">
        <f t="shared" si="565"/>
        <v>2227.384790063034</v>
      </c>
      <c r="T279" s="88">
        <f t="shared" si="565"/>
        <v>2346.1900249027058</v>
      </c>
      <c r="U279" s="88">
        <f t="shared" si="565"/>
        <v>2457.8473512852024</v>
      </c>
      <c r="V279" s="88">
        <f t="shared" si="565"/>
        <v>2528.0391470763057</v>
      </c>
      <c r="W279" s="88">
        <f t="shared" si="565"/>
        <v>2691.02039433848</v>
      </c>
      <c r="X279" s="88">
        <f t="shared" si="565"/>
        <v>2833.1669616308895</v>
      </c>
      <c r="Y279" s="88">
        <f t="shared" si="565"/>
        <v>2995.3734747015837</v>
      </c>
      <c r="Z279" s="88">
        <f t="shared" si="519"/>
        <v>3079.8036767771823</v>
      </c>
      <c r="AA279" s="88">
        <f t="shared" si="520"/>
        <v>3200.117835378797</v>
      </c>
      <c r="AB279" s="88">
        <f t="shared" si="521"/>
        <v>3404.231530573702</v>
      </c>
      <c r="AC279" s="88">
        <f t="shared" si="522"/>
        <v>3524.996568967891</v>
      </c>
      <c r="AD279" s="88">
        <f t="shared" si="523"/>
        <v>3825.871833526346</v>
      </c>
      <c r="AE279" s="88">
        <f t="shared" si="524"/>
        <v>4189.460052889662</v>
      </c>
      <c r="AF279" s="88">
        <f t="shared" si="525"/>
        <v>4449.694773767408</v>
      </c>
      <c r="AG279" s="88">
        <f t="shared" si="526"/>
        <v>4679.354516941122</v>
      </c>
      <c r="AH279" s="88">
        <f t="shared" si="527"/>
        <v>5070.714755335726</v>
      </c>
      <c r="AI279" s="88">
        <f t="shared" si="528"/>
        <v>5310.334109955512</v>
      </c>
      <c r="AJ279" s="88">
        <f t="shared" si="529"/>
        <v>5724.000000000001</v>
      </c>
      <c r="AK279" s="88">
        <f t="shared" si="530"/>
        <v>6013</v>
      </c>
      <c r="AL279" s="88">
        <f t="shared" si="531"/>
        <v>6280</v>
      </c>
      <c r="AM279" s="88">
        <f t="shared" si="532"/>
        <v>6692.000000000001</v>
      </c>
      <c r="AN279" s="88">
        <f t="shared" si="533"/>
        <v>7300.252982341876</v>
      </c>
      <c r="AO279" s="88">
        <f t="shared" si="534"/>
        <v>7951</v>
      </c>
      <c r="AP279" s="88">
        <f t="shared" si="535"/>
        <v>8483.000000000002</v>
      </c>
      <c r="AQ279" s="88">
        <f t="shared" si="536"/>
        <v>9227</v>
      </c>
      <c r="AR279" s="88">
        <f t="shared" si="537"/>
        <v>9804</v>
      </c>
      <c r="AS279" s="88">
        <f t="shared" si="538"/>
        <v>10663</v>
      </c>
      <c r="AT279" s="88">
        <f t="shared" si="539"/>
        <v>11164</v>
      </c>
      <c r="AU279" s="88">
        <f t="shared" si="540"/>
        <v>11785</v>
      </c>
      <c r="AV279" s="88">
        <f t="shared" si="541"/>
        <v>12367</v>
      </c>
      <c r="AW279" s="88">
        <f t="shared" si="542"/>
        <v>13065.000000000002</v>
      </c>
      <c r="AX279" s="88">
        <f t="shared" si="543"/>
        <v>14091</v>
      </c>
      <c r="AY279" s="88">
        <f t="shared" si="544"/>
        <v>15263.999999999998</v>
      </c>
      <c r="AZ279" s="88">
        <f t="shared" si="545"/>
        <v>16663.999999999996</v>
      </c>
      <c r="BA279" s="88"/>
      <c r="BB279" s="88"/>
      <c r="BC279" s="88"/>
      <c r="BD279" s="88"/>
    </row>
    <row r="280" spans="1:56" s="52" customFormat="1" ht="12.75">
      <c r="A280" s="52" t="str">
        <f t="shared" si="516"/>
        <v>  鉄道</v>
      </c>
      <c r="B280" s="51" t="s">
        <v>233</v>
      </c>
      <c r="C280" s="88"/>
      <c r="D280" s="92"/>
      <c r="E280" s="92"/>
      <c r="F280" s="88">
        <f aca="true" t="shared" si="566" ref="F280:O280">F170</f>
        <v>322.7228917785647</v>
      </c>
      <c r="G280" s="88">
        <f t="shared" si="566"/>
        <v>328.0402863389557</v>
      </c>
      <c r="H280" s="88">
        <f t="shared" si="566"/>
        <v>322.5470351019269</v>
      </c>
      <c r="I280" s="88">
        <f t="shared" si="566"/>
        <v>327.3205111160105</v>
      </c>
      <c r="J280" s="88">
        <f t="shared" si="566"/>
        <v>342.42584498644305</v>
      </c>
      <c r="K280" s="88">
        <f t="shared" si="566"/>
        <v>378.2798509326444</v>
      </c>
      <c r="L280" s="88">
        <f t="shared" si="566"/>
        <v>413.72475618355</v>
      </c>
      <c r="M280" s="88">
        <f t="shared" si="566"/>
        <v>453.0195681155972</v>
      </c>
      <c r="N280" s="88">
        <f t="shared" si="566"/>
        <v>459.9553730075727</v>
      </c>
      <c r="O280" s="88">
        <f t="shared" si="566"/>
        <v>493.9436496828049</v>
      </c>
      <c r="P280" s="88">
        <f aca="true" t="shared" si="567" ref="P280:Y280">Q170</f>
        <v>526.4909288538219</v>
      </c>
      <c r="Q280" s="88">
        <f t="shared" si="567"/>
        <v>551.0105374515973</v>
      </c>
      <c r="R280" s="88">
        <f t="shared" si="567"/>
        <v>596.0500178061413</v>
      </c>
      <c r="S280" s="88">
        <f t="shared" si="567"/>
        <v>631.3309276310902</v>
      </c>
      <c r="T280" s="88">
        <f t="shared" si="567"/>
        <v>642.8390646298081</v>
      </c>
      <c r="U280" s="88">
        <f t="shared" si="567"/>
        <v>687.4946361581804</v>
      </c>
      <c r="V280" s="88">
        <f t="shared" si="567"/>
        <v>696.892431317973</v>
      </c>
      <c r="W280" s="88">
        <f t="shared" si="567"/>
        <v>721.1243320443959</v>
      </c>
      <c r="X280" s="88">
        <f t="shared" si="567"/>
        <v>747.4223142788151</v>
      </c>
      <c r="Y280" s="88">
        <f t="shared" si="567"/>
        <v>776.4806037694729</v>
      </c>
      <c r="Z280" s="88">
        <f t="shared" si="519"/>
        <v>783.9486856389881</v>
      </c>
      <c r="AA280" s="88">
        <f t="shared" si="520"/>
        <v>822.0788572889078</v>
      </c>
      <c r="AB280" s="88">
        <f t="shared" si="521"/>
        <v>850.2823328019093</v>
      </c>
      <c r="AC280" s="88">
        <f t="shared" si="522"/>
        <v>798.6492684528681</v>
      </c>
      <c r="AD280" s="88">
        <f t="shared" si="523"/>
        <v>828.7510880647144</v>
      </c>
      <c r="AE280" s="88">
        <f t="shared" si="524"/>
        <v>939.9154565189597</v>
      </c>
      <c r="AF280" s="88">
        <f t="shared" si="525"/>
        <v>1004.8546944746641</v>
      </c>
      <c r="AG280" s="88">
        <f t="shared" si="526"/>
        <v>1066.5487867506602</v>
      </c>
      <c r="AH280" s="88">
        <f t="shared" si="527"/>
        <v>1067.5597229719187</v>
      </c>
      <c r="AI280" s="88">
        <f t="shared" si="528"/>
        <v>1082.0827740552068</v>
      </c>
      <c r="AJ280" s="88">
        <f t="shared" si="529"/>
        <v>1123.9999999999998</v>
      </c>
      <c r="AK280" s="88">
        <f t="shared" si="530"/>
        <v>1220</v>
      </c>
      <c r="AL280" s="88">
        <f t="shared" si="531"/>
        <v>1247</v>
      </c>
      <c r="AM280" s="88">
        <f t="shared" si="532"/>
        <v>1263</v>
      </c>
      <c r="AN280" s="88">
        <f t="shared" si="533"/>
        <v>1266.6968677933662</v>
      </c>
      <c r="AO280" s="88">
        <f t="shared" si="534"/>
        <v>1404</v>
      </c>
      <c r="AP280" s="88">
        <f t="shared" si="535"/>
        <v>1514.0000000000002</v>
      </c>
      <c r="AQ280" s="88">
        <f t="shared" si="536"/>
        <v>1576</v>
      </c>
      <c r="AR280" s="88">
        <f t="shared" si="537"/>
        <v>1559.9999999999998</v>
      </c>
      <c r="AS280" s="88">
        <f t="shared" si="538"/>
        <v>1623</v>
      </c>
      <c r="AT280" s="88">
        <f t="shared" si="539"/>
        <v>1677</v>
      </c>
      <c r="AU280" s="88">
        <f t="shared" si="540"/>
        <v>1778.0000000000002</v>
      </c>
      <c r="AV280" s="88">
        <f t="shared" si="541"/>
        <v>1758</v>
      </c>
      <c r="AW280" s="88">
        <f t="shared" si="542"/>
        <v>1746.0000000000002</v>
      </c>
      <c r="AX280" s="88">
        <f t="shared" si="543"/>
        <v>1769</v>
      </c>
      <c r="AY280" s="88">
        <f t="shared" si="544"/>
        <v>1906</v>
      </c>
      <c r="AZ280" s="88">
        <f t="shared" si="545"/>
        <v>1964</v>
      </c>
      <c r="BA280" s="88"/>
      <c r="BB280" s="88"/>
      <c r="BC280" s="88"/>
      <c r="BD280" s="88"/>
    </row>
    <row r="281" spans="1:56" s="52" customFormat="1" ht="12.75">
      <c r="A281" s="52" t="str">
        <f t="shared" si="516"/>
        <v>  その他運輸・倉庫業</v>
      </c>
      <c r="B281" s="51" t="s">
        <v>235</v>
      </c>
      <c r="C281" s="88"/>
      <c r="D281" s="92"/>
      <c r="E281" s="92"/>
      <c r="F281" s="88">
        <f aca="true" t="shared" si="568" ref="F281:O281">F171</f>
        <v>545.5902408683962</v>
      </c>
      <c r="G281" s="88">
        <f t="shared" si="568"/>
        <v>564.3257042371872</v>
      </c>
      <c r="H281" s="88">
        <f t="shared" si="568"/>
        <v>600.878965118135</v>
      </c>
      <c r="I281" s="88">
        <f t="shared" si="568"/>
        <v>637.4914928245161</v>
      </c>
      <c r="J281" s="88">
        <f t="shared" si="568"/>
        <v>664.3841214861473</v>
      </c>
      <c r="K281" s="88">
        <f t="shared" si="568"/>
        <v>731.4318703322086</v>
      </c>
      <c r="L281" s="88">
        <f t="shared" si="568"/>
        <v>720.323689295107</v>
      </c>
      <c r="M281" s="88">
        <f t="shared" si="568"/>
        <v>719.2329914170481</v>
      </c>
      <c r="N281" s="88">
        <f t="shared" si="568"/>
        <v>858.867190857</v>
      </c>
      <c r="O281" s="88">
        <f t="shared" si="568"/>
        <v>913.2960048360246</v>
      </c>
      <c r="P281" s="88">
        <f aca="true" t="shared" si="569" ref="P281:Y281">Q171</f>
        <v>996.4123217372012</v>
      </c>
      <c r="Q281" s="88">
        <f t="shared" si="569"/>
        <v>1074.4768871452243</v>
      </c>
      <c r="R281" s="88">
        <f t="shared" si="569"/>
        <v>1158.263570061269</v>
      </c>
      <c r="S281" s="88">
        <f t="shared" si="569"/>
        <v>1224.4501007999818</v>
      </c>
      <c r="T281" s="88">
        <f t="shared" si="569"/>
        <v>1320.7129372737807</v>
      </c>
      <c r="U281" s="88">
        <f t="shared" si="569"/>
        <v>1355.7122191612007</v>
      </c>
      <c r="V281" s="88">
        <f t="shared" si="569"/>
        <v>1403.419347872996</v>
      </c>
      <c r="W281" s="88">
        <f t="shared" si="569"/>
        <v>1534.9689220933913</v>
      </c>
      <c r="X281" s="88">
        <f t="shared" si="569"/>
        <v>1642.0746952730638</v>
      </c>
      <c r="Y281" s="88">
        <f t="shared" si="569"/>
        <v>1761.1048387710148</v>
      </c>
      <c r="Z281" s="88">
        <f t="shared" si="519"/>
        <v>1824.9912225835837</v>
      </c>
      <c r="AA281" s="88">
        <f t="shared" si="520"/>
        <v>1878.5816630703382</v>
      </c>
      <c r="AB281" s="88">
        <f t="shared" si="521"/>
        <v>2036.4187736635486</v>
      </c>
      <c r="AC281" s="88">
        <f t="shared" si="522"/>
        <v>2199.7854591965843</v>
      </c>
      <c r="AD281" s="88">
        <f t="shared" si="523"/>
        <v>2458.7149221784193</v>
      </c>
      <c r="AE281" s="88">
        <f t="shared" si="524"/>
        <v>2657.954530797681</v>
      </c>
      <c r="AF281" s="88">
        <f t="shared" si="525"/>
        <v>2805.522590441137</v>
      </c>
      <c r="AG281" s="88">
        <f t="shared" si="526"/>
        <v>2927.687821314907</v>
      </c>
      <c r="AH281" s="88">
        <f t="shared" si="527"/>
        <v>3299.359619212576</v>
      </c>
      <c r="AI281" s="88">
        <f t="shared" si="528"/>
        <v>3479.564902093183</v>
      </c>
      <c r="AJ281" s="88">
        <f t="shared" si="529"/>
        <v>3802</v>
      </c>
      <c r="AK281" s="88">
        <f t="shared" si="530"/>
        <v>3935</v>
      </c>
      <c r="AL281" s="88">
        <f t="shared" si="531"/>
        <v>4129.999999999999</v>
      </c>
      <c r="AM281" s="88">
        <f t="shared" si="532"/>
        <v>4488</v>
      </c>
      <c r="AN281" s="88">
        <f t="shared" si="533"/>
        <v>4986.806611328579</v>
      </c>
      <c r="AO281" s="88">
        <f t="shared" si="534"/>
        <v>5472</v>
      </c>
      <c r="AP281" s="88">
        <f t="shared" si="535"/>
        <v>5821</v>
      </c>
      <c r="AQ281" s="88">
        <f t="shared" si="536"/>
        <v>6430</v>
      </c>
      <c r="AR281" s="88">
        <f t="shared" si="537"/>
        <v>6956</v>
      </c>
      <c r="AS281" s="88">
        <f t="shared" si="538"/>
        <v>7671</v>
      </c>
      <c r="AT281" s="88">
        <f t="shared" si="539"/>
        <v>8029.999999999999</v>
      </c>
      <c r="AU281" s="88">
        <f t="shared" si="540"/>
        <v>8450</v>
      </c>
      <c r="AV281" s="88">
        <f t="shared" si="541"/>
        <v>8884</v>
      </c>
      <c r="AW281" s="88">
        <f t="shared" si="542"/>
        <v>9405</v>
      </c>
      <c r="AX281" s="88">
        <f t="shared" si="543"/>
        <v>10100.000000000002</v>
      </c>
      <c r="AY281" s="88">
        <f t="shared" si="544"/>
        <v>10727</v>
      </c>
      <c r="AZ281" s="88">
        <f t="shared" si="545"/>
        <v>11610</v>
      </c>
      <c r="BA281" s="88"/>
      <c r="BB281" s="88"/>
      <c r="BC281" s="88"/>
      <c r="BD281" s="88"/>
    </row>
    <row r="282" spans="1:56" s="52" customFormat="1" ht="12.75">
      <c r="A282" s="52" t="str">
        <f t="shared" si="516"/>
        <v>  通信</v>
      </c>
      <c r="B282" s="51" t="s">
        <v>244</v>
      </c>
      <c r="C282" s="88"/>
      <c r="D282" s="92"/>
      <c r="E282" s="92"/>
      <c r="F282" s="88">
        <f aca="true" t="shared" si="570" ref="F282:O282">F172</f>
        <v>106.61138347171278</v>
      </c>
      <c r="G282" s="88">
        <f t="shared" si="570"/>
        <v>112.93084515498167</v>
      </c>
      <c r="H282" s="88">
        <f t="shared" si="570"/>
        <v>119.72923366014373</v>
      </c>
      <c r="I282" s="88">
        <f t="shared" si="570"/>
        <v>126.53534657588</v>
      </c>
      <c r="J282" s="88">
        <f t="shared" si="570"/>
        <v>135.80171724972593</v>
      </c>
      <c r="K282" s="88">
        <f t="shared" si="570"/>
        <v>148.18050474092854</v>
      </c>
      <c r="L282" s="88">
        <f t="shared" si="570"/>
        <v>161.07985275747714</v>
      </c>
      <c r="M282" s="88">
        <f t="shared" si="570"/>
        <v>163.98959534307895</v>
      </c>
      <c r="N282" s="88">
        <f t="shared" si="570"/>
        <v>180.4359711758908</v>
      </c>
      <c r="O282" s="88">
        <f t="shared" si="570"/>
        <v>192.7637638112714</v>
      </c>
      <c r="P282" s="88">
        <f aca="true" t="shared" si="571" ref="P282:Y282">Q172</f>
        <v>205.88931221732554</v>
      </c>
      <c r="Q282" s="88">
        <f t="shared" si="571"/>
        <v>224.94050542494782</v>
      </c>
      <c r="R282" s="88">
        <f t="shared" si="571"/>
        <v>247.719061049689</v>
      </c>
      <c r="S282" s="88">
        <f t="shared" si="571"/>
        <v>276.44300931688514</v>
      </c>
      <c r="T282" s="88">
        <f t="shared" si="571"/>
        <v>299.9753197400744</v>
      </c>
      <c r="U282" s="88">
        <f t="shared" si="571"/>
        <v>317.03673628533994</v>
      </c>
      <c r="V282" s="88">
        <f t="shared" si="571"/>
        <v>335.5429496771728</v>
      </c>
      <c r="W282" s="88">
        <f t="shared" si="571"/>
        <v>352.9981331951198</v>
      </c>
      <c r="X282" s="88">
        <f t="shared" si="571"/>
        <v>366.59859571048503</v>
      </c>
      <c r="Y282" s="88">
        <f t="shared" si="571"/>
        <v>387.09172623043224</v>
      </c>
      <c r="Z282" s="88">
        <f t="shared" si="519"/>
        <v>409.7076670612755</v>
      </c>
      <c r="AA282" s="88">
        <f t="shared" si="520"/>
        <v>433.14201025931516</v>
      </c>
      <c r="AB282" s="88">
        <f t="shared" si="521"/>
        <v>455.45726342725015</v>
      </c>
      <c r="AC282" s="88">
        <f t="shared" si="522"/>
        <v>489.9677489841156</v>
      </c>
      <c r="AD282" s="88">
        <f t="shared" si="523"/>
        <v>512.2796761994914</v>
      </c>
      <c r="AE282" s="88">
        <f t="shared" si="524"/>
        <v>552.0562230505006</v>
      </c>
      <c r="AF282" s="88">
        <f t="shared" si="525"/>
        <v>594.8573488783562</v>
      </c>
      <c r="AG282" s="88">
        <f t="shared" si="526"/>
        <v>634.7480431540483</v>
      </c>
      <c r="AH282" s="88">
        <f t="shared" si="527"/>
        <v>679.7620050987565</v>
      </c>
      <c r="AI282" s="88">
        <f t="shared" si="528"/>
        <v>735.2869622221405</v>
      </c>
      <c r="AJ282" s="88">
        <f t="shared" si="529"/>
        <v>798</v>
      </c>
      <c r="AK282" s="88">
        <f t="shared" si="530"/>
        <v>858</v>
      </c>
      <c r="AL282" s="88">
        <f t="shared" si="531"/>
        <v>902.9999999999999</v>
      </c>
      <c r="AM282" s="88">
        <f t="shared" si="532"/>
        <v>960.9999999999999</v>
      </c>
      <c r="AN282" s="88">
        <f t="shared" si="533"/>
        <v>1046.7495032199324</v>
      </c>
      <c r="AO282" s="88">
        <f t="shared" si="534"/>
        <v>1074.9999999999998</v>
      </c>
      <c r="AP282" s="88">
        <f t="shared" si="535"/>
        <v>1148</v>
      </c>
      <c r="AQ282" s="88">
        <f t="shared" si="536"/>
        <v>1220.9999999999998</v>
      </c>
      <c r="AR282" s="88">
        <f t="shared" si="537"/>
        <v>1288.0000000000002</v>
      </c>
      <c r="AS282" s="88">
        <f t="shared" si="538"/>
        <v>1369</v>
      </c>
      <c r="AT282" s="88">
        <f t="shared" si="539"/>
        <v>1457</v>
      </c>
      <c r="AU282" s="88">
        <f t="shared" si="540"/>
        <v>1557</v>
      </c>
      <c r="AV282" s="88">
        <f t="shared" si="541"/>
        <v>1725</v>
      </c>
      <c r="AW282" s="88">
        <f t="shared" si="542"/>
        <v>1914</v>
      </c>
      <c r="AX282" s="88">
        <f t="shared" si="543"/>
        <v>2222.0000000000005</v>
      </c>
      <c r="AY282" s="88">
        <f t="shared" si="544"/>
        <v>2631.0000000000005</v>
      </c>
      <c r="AZ282" s="88">
        <f t="shared" si="545"/>
        <v>3090</v>
      </c>
      <c r="BA282" s="88"/>
      <c r="BB282" s="88"/>
      <c r="BC282" s="88"/>
      <c r="BD282" s="88"/>
    </row>
    <row r="283" spans="1:56" s="52" customFormat="1" ht="12.75">
      <c r="A283" s="52" t="str">
        <f t="shared" si="516"/>
        <v>商業・ﾎﾃﾙ・ﾚｽﾄﾗﾝ</v>
      </c>
      <c r="B283" s="51" t="s">
        <v>246</v>
      </c>
      <c r="C283" s="88"/>
      <c r="D283" s="92"/>
      <c r="E283" s="92"/>
      <c r="F283" s="88">
        <f aca="true" t="shared" si="572" ref="F283:O283">F173</f>
        <v>3556.35505759658</v>
      </c>
      <c r="G283" s="88">
        <f t="shared" si="572"/>
        <v>3808.491233435187</v>
      </c>
      <c r="H283" s="88">
        <f t="shared" si="572"/>
        <v>3784.7920277069575</v>
      </c>
      <c r="I283" s="88">
        <f t="shared" si="572"/>
        <v>3944.360698401702</v>
      </c>
      <c r="J283" s="88">
        <f t="shared" si="572"/>
        <v>4212.7117073355</v>
      </c>
      <c r="K283" s="88">
        <f t="shared" si="572"/>
        <v>4515.857688556662</v>
      </c>
      <c r="L283" s="88">
        <f t="shared" si="572"/>
        <v>4843.873967112418</v>
      </c>
      <c r="M283" s="88">
        <f t="shared" si="572"/>
        <v>4940.018931832874</v>
      </c>
      <c r="N283" s="88">
        <f t="shared" si="572"/>
        <v>5166.395065443364</v>
      </c>
      <c r="O283" s="88">
        <f t="shared" si="572"/>
        <v>5482.043281794829</v>
      </c>
      <c r="P283" s="88">
        <f aca="true" t="shared" si="573" ref="P283:Y283">Q173</f>
        <v>5996.594631951251</v>
      </c>
      <c r="Q283" s="88">
        <f t="shared" si="573"/>
        <v>6382.007896703208</v>
      </c>
      <c r="R283" s="88">
        <f t="shared" si="573"/>
        <v>6732.819234815043</v>
      </c>
      <c r="S283" s="88">
        <f t="shared" si="573"/>
        <v>7230.367458202592</v>
      </c>
      <c r="T283" s="88">
        <f t="shared" si="573"/>
        <v>7794.257584513199</v>
      </c>
      <c r="U283" s="88">
        <f t="shared" si="573"/>
        <v>7793.063025787062</v>
      </c>
      <c r="V283" s="88">
        <f t="shared" si="573"/>
        <v>7970.770137425925</v>
      </c>
      <c r="W283" s="88">
        <f t="shared" si="573"/>
        <v>8298.057845275403</v>
      </c>
      <c r="X283" s="88">
        <f t="shared" si="573"/>
        <v>8677.300740769882</v>
      </c>
      <c r="Y283" s="88">
        <f t="shared" si="573"/>
        <v>9173.559843760922</v>
      </c>
      <c r="Z283" s="88">
        <f t="shared" si="519"/>
        <v>9534.719880388398</v>
      </c>
      <c r="AA283" s="88">
        <f t="shared" si="520"/>
        <v>9706.101252027507</v>
      </c>
      <c r="AB283" s="88">
        <f t="shared" si="521"/>
        <v>9706.519807096935</v>
      </c>
      <c r="AC283" s="88">
        <f t="shared" si="522"/>
        <v>10158.022153913249</v>
      </c>
      <c r="AD283" s="88">
        <f t="shared" si="523"/>
        <v>10618.866492035979</v>
      </c>
      <c r="AE283" s="88">
        <f t="shared" si="524"/>
        <v>11692.91405881503</v>
      </c>
      <c r="AF283" s="88">
        <f t="shared" si="525"/>
        <v>12053.866230028738</v>
      </c>
      <c r="AG283" s="88">
        <f t="shared" si="526"/>
        <v>13172.316557941138</v>
      </c>
      <c r="AH283" s="88">
        <f t="shared" si="527"/>
        <v>14318.784858549236</v>
      </c>
      <c r="AI283" s="88">
        <f t="shared" si="528"/>
        <v>13817.27717327975</v>
      </c>
      <c r="AJ283" s="88">
        <f t="shared" si="529"/>
        <v>14712.999999999998</v>
      </c>
      <c r="AK283" s="88">
        <f t="shared" si="530"/>
        <v>15670.999999999998</v>
      </c>
      <c r="AL283" s="88">
        <f t="shared" si="531"/>
        <v>16546</v>
      </c>
      <c r="AM283" s="88">
        <f t="shared" si="532"/>
        <v>17417</v>
      </c>
      <c r="AN283" s="88">
        <f t="shared" si="533"/>
        <v>18168.652074513688</v>
      </c>
      <c r="AO283" s="88">
        <f t="shared" si="534"/>
        <v>19648.999999999996</v>
      </c>
      <c r="AP283" s="88">
        <f t="shared" si="535"/>
        <v>20852.000000000004</v>
      </c>
      <c r="AQ283" s="88">
        <f t="shared" si="536"/>
        <v>21801</v>
      </c>
      <c r="AR283" s="88">
        <f t="shared" si="537"/>
        <v>23385</v>
      </c>
      <c r="AS283" s="88">
        <f t="shared" si="538"/>
        <v>25231</v>
      </c>
      <c r="AT283" s="88">
        <f t="shared" si="539"/>
        <v>26580</v>
      </c>
      <c r="AU283" s="88">
        <f t="shared" si="540"/>
        <v>26827</v>
      </c>
      <c r="AV283" s="88">
        <f t="shared" si="541"/>
        <v>28653.000000000004</v>
      </c>
      <c r="AW283" s="88">
        <f t="shared" si="542"/>
        <v>30922.999999999996</v>
      </c>
      <c r="AX283" s="88">
        <f t="shared" si="543"/>
        <v>34647.00000000001</v>
      </c>
      <c r="AY283" s="88">
        <f t="shared" si="544"/>
        <v>39968.00000000001</v>
      </c>
      <c r="AZ283" s="88">
        <f t="shared" si="545"/>
        <v>43313</v>
      </c>
      <c r="BA283" s="88"/>
      <c r="BB283" s="88"/>
      <c r="BC283" s="88"/>
      <c r="BD283" s="88"/>
    </row>
    <row r="284" spans="1:56" s="52" customFormat="1" ht="12.75">
      <c r="A284" s="52" t="str">
        <f t="shared" si="516"/>
        <v>銀行・保険業</v>
      </c>
      <c r="B284" s="51" t="s">
        <v>248</v>
      </c>
      <c r="C284" s="88"/>
      <c r="D284" s="92"/>
      <c r="E284" s="92"/>
      <c r="F284" s="88">
        <f aca="true" t="shared" si="574" ref="F284:O284">F174</f>
        <v>415.77658426250673</v>
      </c>
      <c r="G284" s="88">
        <f t="shared" si="574"/>
        <v>426.6196222646737</v>
      </c>
      <c r="H284" s="88">
        <f t="shared" si="574"/>
        <v>508.8396833835318</v>
      </c>
      <c r="I284" s="88">
        <f t="shared" si="574"/>
        <v>500.1215614581728</v>
      </c>
      <c r="J284" s="88">
        <f t="shared" si="574"/>
        <v>558.3556405211491</v>
      </c>
      <c r="K284" s="88">
        <f t="shared" si="574"/>
        <v>637.7947433489422</v>
      </c>
      <c r="L284" s="88">
        <f t="shared" si="574"/>
        <v>628.1996236432049</v>
      </c>
      <c r="M284" s="88">
        <f t="shared" si="574"/>
        <v>718.3870769647235</v>
      </c>
      <c r="N284" s="88">
        <f t="shared" si="574"/>
        <v>769.529132051936</v>
      </c>
      <c r="O284" s="88">
        <f t="shared" si="574"/>
        <v>864.8926388796717</v>
      </c>
      <c r="P284" s="88">
        <f aca="true" t="shared" si="575" ref="P284:Y284">Q174</f>
        <v>877.7054859947692</v>
      </c>
      <c r="Q284" s="88">
        <f t="shared" si="575"/>
        <v>996.3726746974295</v>
      </c>
      <c r="R284" s="88">
        <f t="shared" si="575"/>
        <v>1068.98294179675</v>
      </c>
      <c r="S284" s="88">
        <f t="shared" si="575"/>
        <v>1150.553254139761</v>
      </c>
      <c r="T284" s="88">
        <f t="shared" si="575"/>
        <v>1182.6464355960652</v>
      </c>
      <c r="U284" s="88">
        <f t="shared" si="575"/>
        <v>1223.4217806574227</v>
      </c>
      <c r="V284" s="88">
        <f t="shared" si="575"/>
        <v>1226.924565514142</v>
      </c>
      <c r="W284" s="88">
        <f t="shared" si="575"/>
        <v>1259.6390426464275</v>
      </c>
      <c r="X284" s="88">
        <f t="shared" si="575"/>
        <v>1430.6639892654232</v>
      </c>
      <c r="Y284" s="88">
        <f t="shared" si="575"/>
        <v>1566.2524684084465</v>
      </c>
      <c r="Z284" s="88">
        <f t="shared" si="519"/>
        <v>1719.4595613698925</v>
      </c>
      <c r="AA284" s="88">
        <f t="shared" si="520"/>
        <v>1900.0165359481873</v>
      </c>
      <c r="AB284" s="88">
        <f t="shared" si="521"/>
        <v>2020.4992389900021</v>
      </c>
      <c r="AC284" s="88">
        <f t="shared" si="522"/>
        <v>2039.15897479586</v>
      </c>
      <c r="AD284" s="88">
        <f t="shared" si="523"/>
        <v>1853.169367897244</v>
      </c>
      <c r="AE284" s="88">
        <f t="shared" si="524"/>
        <v>2221.3203450490114</v>
      </c>
      <c r="AF284" s="88">
        <f t="shared" si="525"/>
        <v>2662.089693917993</v>
      </c>
      <c r="AG284" s="88">
        <f t="shared" si="526"/>
        <v>2941.802807437507</v>
      </c>
      <c r="AH284" s="88">
        <f t="shared" si="527"/>
        <v>3422.7063982564177</v>
      </c>
      <c r="AI284" s="88">
        <f t="shared" si="528"/>
        <v>3321.7171042112404</v>
      </c>
      <c r="AJ284" s="88">
        <f t="shared" si="529"/>
        <v>3408</v>
      </c>
      <c r="AK284" s="88">
        <f t="shared" si="530"/>
        <v>3650</v>
      </c>
      <c r="AL284" s="88">
        <f t="shared" si="531"/>
        <v>4217</v>
      </c>
      <c r="AM284" s="88">
        <f t="shared" si="532"/>
        <v>4593.000000000001</v>
      </c>
      <c r="AN284" s="88">
        <f t="shared" si="533"/>
        <v>5151.767134758655</v>
      </c>
      <c r="AO284" s="88">
        <f t="shared" si="534"/>
        <v>5827.999999999999</v>
      </c>
      <c r="AP284" s="88">
        <f t="shared" si="535"/>
        <v>6692</v>
      </c>
      <c r="AQ284" s="88">
        <f t="shared" si="536"/>
        <v>7399.000000000001</v>
      </c>
      <c r="AR284" s="88">
        <f t="shared" si="537"/>
        <v>8623</v>
      </c>
      <c r="AS284" s="88">
        <f t="shared" si="538"/>
        <v>10269.000000000002</v>
      </c>
      <c r="AT284" s="88">
        <f t="shared" si="539"/>
        <v>11169</v>
      </c>
      <c r="AU284" s="88">
        <f t="shared" si="540"/>
        <v>13107</v>
      </c>
      <c r="AV284" s="88">
        <f t="shared" si="541"/>
        <v>13861</v>
      </c>
      <c r="AW284" s="88">
        <f t="shared" si="542"/>
        <v>16609.999999999996</v>
      </c>
      <c r="AX284" s="88">
        <f t="shared" si="543"/>
        <v>18182</v>
      </c>
      <c r="AY284" s="88">
        <f t="shared" si="544"/>
        <v>20634</v>
      </c>
      <c r="AZ284" s="88">
        <f t="shared" si="545"/>
        <v>23080</v>
      </c>
      <c r="BA284" s="88"/>
      <c r="BB284" s="88"/>
      <c r="BC284" s="88"/>
      <c r="BD284" s="88"/>
    </row>
    <row r="285" spans="1:56" s="52" customFormat="1" ht="12.75">
      <c r="A285" s="52" t="str">
        <f t="shared" si="516"/>
        <v>不動産・住宅所有・事業ｻｰﾋﾞｽ</v>
      </c>
      <c r="B285" s="51" t="s">
        <v>250</v>
      </c>
      <c r="C285" s="88"/>
      <c r="D285" s="92"/>
      <c r="E285" s="92"/>
      <c r="F285" s="88">
        <f aca="true" t="shared" si="576" ref="F285:O285">F175</f>
        <v>3267.328430702392</v>
      </c>
      <c r="G285" s="88">
        <f t="shared" si="576"/>
        <v>3343.63191581897</v>
      </c>
      <c r="H285" s="88">
        <f t="shared" si="576"/>
        <v>3433.580355971566</v>
      </c>
      <c r="I285" s="88">
        <f t="shared" si="576"/>
        <v>3529.7331926298925</v>
      </c>
      <c r="J285" s="88">
        <f t="shared" si="576"/>
        <v>3613.052845472376</v>
      </c>
      <c r="K285" s="88">
        <f t="shared" si="576"/>
        <v>3682.1576596421883</v>
      </c>
      <c r="L285" s="88">
        <f t="shared" si="576"/>
        <v>3777.8920053363</v>
      </c>
      <c r="M285" s="88">
        <f t="shared" si="576"/>
        <v>3861.170210646449</v>
      </c>
      <c r="N285" s="88">
        <f t="shared" si="576"/>
        <v>3971.942900457172</v>
      </c>
      <c r="O285" s="88">
        <f t="shared" si="576"/>
        <v>4061.1044693318754</v>
      </c>
      <c r="P285" s="88">
        <f aca="true" t="shared" si="577" ref="P285:Y285">Q175</f>
        <v>4166.96605573748</v>
      </c>
      <c r="Q285" s="88">
        <f t="shared" si="577"/>
        <v>4250.349915201323</v>
      </c>
      <c r="R285" s="88">
        <f t="shared" si="577"/>
        <v>4357.213024291835</v>
      </c>
      <c r="S285" s="88">
        <f t="shared" si="577"/>
        <v>4449.10818614691</v>
      </c>
      <c r="T285" s="88">
        <f t="shared" si="577"/>
        <v>4565.306902201918</v>
      </c>
      <c r="U285" s="88">
        <f t="shared" si="577"/>
        <v>4597.406900483658</v>
      </c>
      <c r="V285" s="88">
        <f t="shared" si="577"/>
        <v>4775.88597778029</v>
      </c>
      <c r="W285" s="88">
        <f t="shared" si="577"/>
        <v>4860.142257524629</v>
      </c>
      <c r="X285" s="88">
        <f t="shared" si="577"/>
        <v>4934.116266041598</v>
      </c>
      <c r="Y285" s="88">
        <f t="shared" si="577"/>
        <v>4993.261387636051</v>
      </c>
      <c r="Z285" s="88">
        <f t="shared" si="519"/>
        <v>5093.24993746039</v>
      </c>
      <c r="AA285" s="88">
        <f t="shared" si="520"/>
        <v>5235.411102798343</v>
      </c>
      <c r="AB285" s="88">
        <f t="shared" si="521"/>
        <v>5399.547184310792</v>
      </c>
      <c r="AC285" s="88">
        <f t="shared" si="522"/>
        <v>5613.309765241684</v>
      </c>
      <c r="AD285" s="88">
        <f t="shared" si="523"/>
        <v>5825.693928248389</v>
      </c>
      <c r="AE285" s="88">
        <f t="shared" si="524"/>
        <v>6078.970348844794</v>
      </c>
      <c r="AF285" s="88">
        <f t="shared" si="525"/>
        <v>6277.0632571149035</v>
      </c>
      <c r="AG285" s="88">
        <f t="shared" si="526"/>
        <v>6578.013260596432</v>
      </c>
      <c r="AH285" s="88">
        <f t="shared" si="527"/>
        <v>6812.440671177066</v>
      </c>
      <c r="AI285" s="88">
        <f t="shared" si="528"/>
        <v>7062.829326292529</v>
      </c>
      <c r="AJ285" s="88">
        <f t="shared" si="529"/>
        <v>7383</v>
      </c>
      <c r="AK285" s="88">
        <f t="shared" si="530"/>
        <v>7633.999999999999</v>
      </c>
      <c r="AL285" s="88">
        <f t="shared" si="531"/>
        <v>7897</v>
      </c>
      <c r="AM285" s="88">
        <f t="shared" si="532"/>
        <v>8266</v>
      </c>
      <c r="AN285" s="88">
        <f t="shared" si="533"/>
        <v>8558.951764150755</v>
      </c>
      <c r="AO285" s="88">
        <f t="shared" si="534"/>
        <v>8879.999999999998</v>
      </c>
      <c r="AP285" s="88">
        <f t="shared" si="535"/>
        <v>9223.999999999998</v>
      </c>
      <c r="AQ285" s="88">
        <f t="shared" si="536"/>
        <v>9472.000000000002</v>
      </c>
      <c r="AR285" s="88">
        <f t="shared" si="537"/>
        <v>9793</v>
      </c>
      <c r="AS285" s="88">
        <f t="shared" si="538"/>
        <v>10134</v>
      </c>
      <c r="AT285" s="88">
        <f t="shared" si="539"/>
        <v>10531</v>
      </c>
      <c r="AU285" s="88">
        <f t="shared" si="540"/>
        <v>10865</v>
      </c>
      <c r="AV285" s="88">
        <f t="shared" si="541"/>
        <v>11223</v>
      </c>
      <c r="AW285" s="88">
        <f t="shared" si="542"/>
        <v>11600</v>
      </c>
      <c r="AX285" s="88">
        <f t="shared" si="543"/>
        <v>12050</v>
      </c>
      <c r="AY285" s="88">
        <f t="shared" si="544"/>
        <v>12518</v>
      </c>
      <c r="AZ285" s="88">
        <f t="shared" si="545"/>
        <v>12965</v>
      </c>
      <c r="BA285" s="88"/>
      <c r="BB285" s="88"/>
      <c r="BC285" s="88"/>
      <c r="BD285" s="88"/>
    </row>
    <row r="286" spans="1:56" s="52" customFormat="1" ht="12.75">
      <c r="A286" s="52" t="str">
        <f t="shared" si="516"/>
        <v>一般行政・国防</v>
      </c>
      <c r="B286" s="51" t="s">
        <v>252</v>
      </c>
      <c r="C286" s="88"/>
      <c r="D286" s="92"/>
      <c r="E286" s="92"/>
      <c r="F286" s="88">
        <f aca="true" t="shared" si="578" ref="F286:O286">F176</f>
        <v>757.8033296240429</v>
      </c>
      <c r="G286" s="88">
        <f t="shared" si="578"/>
        <v>774.1115353859485</v>
      </c>
      <c r="H286" s="88">
        <f t="shared" si="578"/>
        <v>784.397996185107</v>
      </c>
      <c r="I286" s="88">
        <f t="shared" si="578"/>
        <v>819.7768103465121</v>
      </c>
      <c r="J286" s="88">
        <f t="shared" si="578"/>
        <v>859.809366191241</v>
      </c>
      <c r="K286" s="88">
        <f t="shared" si="578"/>
        <v>885.8787411768928</v>
      </c>
      <c r="L286" s="88">
        <f t="shared" si="578"/>
        <v>947.2443580744628</v>
      </c>
      <c r="M286" s="88">
        <f t="shared" si="578"/>
        <v>1026.1580042031865</v>
      </c>
      <c r="N286" s="88">
        <f t="shared" si="578"/>
        <v>1099.158716315648</v>
      </c>
      <c r="O286" s="88">
        <f t="shared" si="578"/>
        <v>1163.9647890159754</v>
      </c>
      <c r="P286" s="88">
        <f aca="true" t="shared" si="579" ref="P286:Y286">Q176</f>
        <v>1240.499190500747</v>
      </c>
      <c r="Q286" s="88">
        <f t="shared" si="579"/>
        <v>1319.1649694480552</v>
      </c>
      <c r="R286" s="88">
        <f t="shared" si="579"/>
        <v>1495.7632770727798</v>
      </c>
      <c r="S286" s="88">
        <f t="shared" si="579"/>
        <v>1667.6902413028583</v>
      </c>
      <c r="T286" s="88">
        <f t="shared" si="579"/>
        <v>1856.0865085933856</v>
      </c>
      <c r="U286" s="88">
        <f t="shared" si="579"/>
        <v>1899.3420665939734</v>
      </c>
      <c r="V286" s="88">
        <f t="shared" si="579"/>
        <v>2013.944270698255</v>
      </c>
      <c r="W286" s="88">
        <f t="shared" si="579"/>
        <v>2106.6121542207866</v>
      </c>
      <c r="X286" s="88">
        <f t="shared" si="579"/>
        <v>2248.5911501829696</v>
      </c>
      <c r="Y286" s="88">
        <f t="shared" si="579"/>
        <v>2456.827934155607</v>
      </c>
      <c r="Z286" s="88">
        <f t="shared" si="519"/>
        <v>2665.5320534585944</v>
      </c>
      <c r="AA286" s="88">
        <f t="shared" si="520"/>
        <v>2905.6078870084193</v>
      </c>
      <c r="AB286" s="88">
        <f t="shared" si="521"/>
        <v>3020.9801307040602</v>
      </c>
      <c r="AC286" s="88">
        <f t="shared" si="522"/>
        <v>3223.716506641691</v>
      </c>
      <c r="AD286" s="88">
        <f t="shared" si="523"/>
        <v>3396.050851143998</v>
      </c>
      <c r="AE286" s="88">
        <f t="shared" si="524"/>
        <v>3667.935813392824</v>
      </c>
      <c r="AF286" s="88">
        <f t="shared" si="525"/>
        <v>3870.001206314858</v>
      </c>
      <c r="AG286" s="88">
        <f t="shared" si="526"/>
        <v>4174.990466379288</v>
      </c>
      <c r="AH286" s="88">
        <f t="shared" si="527"/>
        <v>4641.348969504036</v>
      </c>
      <c r="AI286" s="88">
        <f t="shared" si="528"/>
        <v>5161.838445940029</v>
      </c>
      <c r="AJ286" s="88">
        <f t="shared" si="529"/>
        <v>5794</v>
      </c>
      <c r="AK286" s="88">
        <f t="shared" si="530"/>
        <v>5926</v>
      </c>
      <c r="AL286" s="88">
        <f t="shared" si="531"/>
        <v>6548</v>
      </c>
      <c r="AM286" s="88">
        <f t="shared" si="532"/>
        <v>6775</v>
      </c>
      <c r="AN286" s="88">
        <f t="shared" si="533"/>
        <v>7444.218530062671</v>
      </c>
      <c r="AO286" s="88">
        <f t="shared" si="534"/>
        <v>8016</v>
      </c>
      <c r="AP286" s="88">
        <f t="shared" si="535"/>
        <v>8807.000000000002</v>
      </c>
      <c r="AQ286" s="88">
        <f t="shared" si="536"/>
        <v>9704</v>
      </c>
      <c r="AR286" s="88">
        <f t="shared" si="537"/>
        <v>10342</v>
      </c>
      <c r="AS286" s="88">
        <f t="shared" si="538"/>
        <v>11214</v>
      </c>
      <c r="AT286" s="88">
        <f t="shared" si="539"/>
        <v>11328</v>
      </c>
      <c r="AU286" s="88">
        <f t="shared" si="540"/>
        <v>11570</v>
      </c>
      <c r="AV286" s="88">
        <f t="shared" si="541"/>
        <v>12170</v>
      </c>
      <c r="AW286" s="88">
        <f t="shared" si="542"/>
        <v>12483</v>
      </c>
      <c r="AX286" s="88">
        <f t="shared" si="543"/>
        <v>12668</v>
      </c>
      <c r="AY286" s="88">
        <f t="shared" si="544"/>
        <v>13422</v>
      </c>
      <c r="AZ286" s="88">
        <f t="shared" si="545"/>
        <v>14312</v>
      </c>
      <c r="BA286" s="88"/>
      <c r="BB286" s="88"/>
      <c r="BC286" s="88"/>
      <c r="BD286" s="88"/>
    </row>
    <row r="287" spans="1:56" s="52" customFormat="1" ht="12.75">
      <c r="A287" s="52" t="str">
        <f t="shared" si="516"/>
        <v>その他ｻｰﾋﾞｽ</v>
      </c>
      <c r="B287" s="51" t="s">
        <v>254</v>
      </c>
      <c r="C287" s="88"/>
      <c r="D287" s="92"/>
      <c r="E287" s="92"/>
      <c r="F287" s="88">
        <f aca="true" t="shared" si="580" ref="F287:O287">F177</f>
        <v>2538.8583110313607</v>
      </c>
      <c r="G287" s="88">
        <f t="shared" si="580"/>
        <v>2619.3156719269678</v>
      </c>
      <c r="H287" s="88">
        <f t="shared" si="580"/>
        <v>2698.6036482187455</v>
      </c>
      <c r="I287" s="88">
        <f t="shared" si="580"/>
        <v>2789.449311429071</v>
      </c>
      <c r="J287" s="88">
        <f t="shared" si="580"/>
        <v>2868.765693781817</v>
      </c>
      <c r="K287" s="88">
        <f t="shared" si="580"/>
        <v>2951.608551143052</v>
      </c>
      <c r="L287" s="88">
        <f t="shared" si="580"/>
        <v>3044.8075476700446</v>
      </c>
      <c r="M287" s="88">
        <f t="shared" si="580"/>
        <v>3135.951410316068</v>
      </c>
      <c r="N287" s="88">
        <f t="shared" si="580"/>
        <v>3259.916671821874</v>
      </c>
      <c r="O287" s="88">
        <f t="shared" si="580"/>
        <v>3366.212143297671</v>
      </c>
      <c r="P287" s="88">
        <f aca="true" t="shared" si="581" ref="P287:Y287">Q177</f>
        <v>3510.414345523791</v>
      </c>
      <c r="Q287" s="88">
        <f t="shared" si="581"/>
        <v>3647.409614391117</v>
      </c>
      <c r="R287" s="88">
        <f t="shared" si="581"/>
        <v>3821.0187407656927</v>
      </c>
      <c r="S287" s="88">
        <f t="shared" si="581"/>
        <v>3971.706359390172</v>
      </c>
      <c r="T287" s="88">
        <f t="shared" si="581"/>
        <v>4166.498184446639</v>
      </c>
      <c r="U287" s="88">
        <f t="shared" si="581"/>
        <v>4307.722297454116</v>
      </c>
      <c r="V287" s="88">
        <f t="shared" si="581"/>
        <v>4465.303148842239</v>
      </c>
      <c r="W287" s="88">
        <f t="shared" si="581"/>
        <v>4630.827266970044</v>
      </c>
      <c r="X287" s="88">
        <f t="shared" si="581"/>
        <v>4783.12217323618</v>
      </c>
      <c r="Y287" s="88">
        <f t="shared" si="581"/>
        <v>4953.86040625379</v>
      </c>
      <c r="Z287" s="88">
        <f t="shared" si="519"/>
        <v>5138.774637099032</v>
      </c>
      <c r="AA287" s="88">
        <f t="shared" si="520"/>
        <v>5268.400353174937</v>
      </c>
      <c r="AB287" s="88">
        <f t="shared" si="521"/>
        <v>5394.378987669405</v>
      </c>
      <c r="AC287" s="88">
        <f t="shared" si="522"/>
        <v>5446.808115741529</v>
      </c>
      <c r="AD287" s="88">
        <f t="shared" si="523"/>
        <v>5684.804686356194</v>
      </c>
      <c r="AE287" s="88">
        <f t="shared" si="524"/>
        <v>5849.0655071400515</v>
      </c>
      <c r="AF287" s="88">
        <f t="shared" si="525"/>
        <v>5928.733753806821</v>
      </c>
      <c r="AG287" s="88">
        <f t="shared" si="526"/>
        <v>6084.786464529745</v>
      </c>
      <c r="AH287" s="88">
        <f t="shared" si="527"/>
        <v>6237.535530306134</v>
      </c>
      <c r="AI287" s="88">
        <f t="shared" si="528"/>
        <v>6770.723617963759</v>
      </c>
      <c r="AJ287" s="88">
        <f t="shared" si="529"/>
        <v>7041.000000000001</v>
      </c>
      <c r="AK287" s="88">
        <f t="shared" si="530"/>
        <v>7355.999999999999</v>
      </c>
      <c r="AL287" s="88">
        <f t="shared" si="531"/>
        <v>7766.000000000001</v>
      </c>
      <c r="AM287" s="88">
        <f t="shared" si="532"/>
        <v>8050</v>
      </c>
      <c r="AN287" s="88">
        <f t="shared" si="533"/>
        <v>8404.98860894935</v>
      </c>
      <c r="AO287" s="88">
        <f t="shared" si="534"/>
        <v>8799</v>
      </c>
      <c r="AP287" s="88">
        <f t="shared" si="535"/>
        <v>9550</v>
      </c>
      <c r="AQ287" s="88">
        <f t="shared" si="536"/>
        <v>9873</v>
      </c>
      <c r="AR287" s="88">
        <f t="shared" si="537"/>
        <v>10434</v>
      </c>
      <c r="AS287" s="88">
        <f t="shared" si="538"/>
        <v>11281</v>
      </c>
      <c r="AT287" s="88">
        <f t="shared" si="539"/>
        <v>12128</v>
      </c>
      <c r="AU287" s="88">
        <f t="shared" si="540"/>
        <v>12844.000000000002</v>
      </c>
      <c r="AV287" s="88">
        <f t="shared" si="541"/>
        <v>13454</v>
      </c>
      <c r="AW287" s="88">
        <f t="shared" si="542"/>
        <v>14149.000000000002</v>
      </c>
      <c r="AX287" s="88">
        <f t="shared" si="543"/>
        <v>14842</v>
      </c>
      <c r="AY287" s="88">
        <f t="shared" si="544"/>
        <v>15732.000000000002</v>
      </c>
      <c r="AZ287" s="88">
        <f t="shared" si="545"/>
        <v>16706.999999999996</v>
      </c>
      <c r="BA287" s="88"/>
      <c r="BB287" s="88"/>
      <c r="BC287" s="88"/>
      <c r="BD287" s="88"/>
    </row>
    <row r="288" spans="1:56" s="52" customFormat="1" ht="12.75">
      <c r="A288" s="52" t="str">
        <f t="shared" si="516"/>
        <v>粗国内生産</v>
      </c>
      <c r="B288" s="51" t="s">
        <v>256</v>
      </c>
      <c r="C288" s="88"/>
      <c r="D288" s="92">
        <f>C178</f>
        <v>40586.403306041924</v>
      </c>
      <c r="E288" s="92">
        <f>D178</f>
        <v>41384.05516292367</v>
      </c>
      <c r="F288" s="88">
        <f aca="true" t="shared" si="582" ref="F288:O288">F178</f>
        <v>40015.41781285853</v>
      </c>
      <c r="G288" s="88">
        <f t="shared" si="582"/>
        <v>40838.08082830121</v>
      </c>
      <c r="H288" s="88">
        <f t="shared" si="582"/>
        <v>42376.06656936461</v>
      </c>
      <c r="I288" s="88">
        <f t="shared" si="582"/>
        <v>45163.79134917262</v>
      </c>
      <c r="J288" s="88">
        <f t="shared" si="582"/>
        <v>46446.79794370019</v>
      </c>
      <c r="K288" s="88">
        <f t="shared" si="582"/>
        <v>47961.44046010712</v>
      </c>
      <c r="L288" s="88">
        <f t="shared" si="582"/>
        <v>50707.61352164119</v>
      </c>
      <c r="M288" s="88">
        <f t="shared" si="582"/>
        <v>49967.840354207336</v>
      </c>
      <c r="N288" s="88">
        <f t="shared" si="582"/>
        <v>54254.610355134915</v>
      </c>
      <c r="O288" s="88">
        <f t="shared" si="582"/>
        <v>55333.76923621711</v>
      </c>
      <c r="P288" s="88">
        <f aca="true" t="shared" si="583" ref="P288:Y288">Q178</f>
        <v>59304.03070914914</v>
      </c>
      <c r="Q288" s="88">
        <f t="shared" si="583"/>
        <v>61584.101533291716</v>
      </c>
      <c r="R288" s="88">
        <f t="shared" si="583"/>
        <v>63343.96699624494</v>
      </c>
      <c r="S288" s="88">
        <f t="shared" si="583"/>
        <v>66788.2063484237</v>
      </c>
      <c r="T288" s="88">
        <f t="shared" si="583"/>
        <v>72239.93991668156</v>
      </c>
      <c r="U288" s="88">
        <f t="shared" si="583"/>
        <v>68612.37600228644</v>
      </c>
      <c r="V288" s="88">
        <f t="shared" si="583"/>
        <v>69378.89668866778</v>
      </c>
      <c r="W288" s="88">
        <f t="shared" si="583"/>
        <v>75408.50014060078</v>
      </c>
      <c r="X288" s="88">
        <f t="shared" si="583"/>
        <v>77863.41856860905</v>
      </c>
      <c r="Y288" s="88">
        <f t="shared" si="583"/>
        <v>83157.79551014921</v>
      </c>
      <c r="Z288" s="88">
        <f t="shared" si="519"/>
        <v>87393.7310370833</v>
      </c>
      <c r="AA288" s="88">
        <f t="shared" si="520"/>
        <v>88627.71980489632</v>
      </c>
      <c r="AB288" s="88">
        <f t="shared" si="521"/>
        <v>87408.60056338698</v>
      </c>
      <c r="AC288" s="88">
        <f t="shared" si="522"/>
        <v>92103.49469574288</v>
      </c>
      <c r="AD288" s="88">
        <f t="shared" si="523"/>
        <v>92840.33471870035</v>
      </c>
      <c r="AE288" s="88">
        <f t="shared" si="524"/>
        <v>102574.62862142887</v>
      </c>
      <c r="AF288" s="88">
        <f t="shared" si="525"/>
        <v>102841.0382322487</v>
      </c>
      <c r="AG288" s="88">
        <f t="shared" si="526"/>
        <v>112760.706923368</v>
      </c>
      <c r="AH288" s="88">
        <f t="shared" si="527"/>
        <v>119211.84695468878</v>
      </c>
      <c r="AI288" s="88">
        <f t="shared" si="528"/>
        <v>113094.49595024614</v>
      </c>
      <c r="AJ288" s="88">
        <f t="shared" si="529"/>
        <v>122427</v>
      </c>
      <c r="AK288" s="88">
        <f t="shared" si="530"/>
        <v>129889.00000000004</v>
      </c>
      <c r="AL288" s="88">
        <f t="shared" si="531"/>
        <v>133915</v>
      </c>
      <c r="AM288" s="88">
        <f t="shared" si="532"/>
        <v>144865</v>
      </c>
      <c r="AN288" s="88">
        <f t="shared" si="533"/>
        <v>150433</v>
      </c>
      <c r="AO288" s="88">
        <f t="shared" si="534"/>
        <v>156566</v>
      </c>
      <c r="AP288" s="88">
        <f t="shared" si="535"/>
        <v>163271</v>
      </c>
      <c r="AQ288" s="88">
        <f t="shared" si="536"/>
        <v>170322</v>
      </c>
      <c r="AR288" s="88">
        <f t="shared" si="537"/>
        <v>188461</v>
      </c>
      <c r="AS288" s="88">
        <f t="shared" si="538"/>
        <v>201453</v>
      </c>
      <c r="AT288" s="88">
        <f t="shared" si="539"/>
        <v>212253</v>
      </c>
      <c r="AU288" s="88">
        <f t="shared" si="540"/>
        <v>213983</v>
      </c>
      <c r="AV288" s="88">
        <f t="shared" si="541"/>
        <v>225240</v>
      </c>
      <c r="AW288" s="88">
        <f t="shared" si="542"/>
        <v>239145</v>
      </c>
      <c r="AX288" s="88">
        <f t="shared" si="543"/>
        <v>257700</v>
      </c>
      <c r="AY288" s="88">
        <f t="shared" si="544"/>
        <v>276132</v>
      </c>
      <c r="AZ288" s="88">
        <f t="shared" si="545"/>
        <v>296845</v>
      </c>
      <c r="BA288" s="88"/>
      <c r="BB288" s="88"/>
      <c r="BC288" s="88"/>
      <c r="BD288" s="88"/>
    </row>
    <row r="289" ht="12.75">
      <c r="C289" s="88"/>
    </row>
    <row r="290" spans="1:52" ht="12.75">
      <c r="A290" s="50" t="s">
        <v>298</v>
      </c>
      <c r="C290" s="52"/>
      <c r="D290" s="52" t="s">
        <v>176</v>
      </c>
      <c r="E290" s="52" t="s">
        <v>177</v>
      </c>
      <c r="F290" s="52" t="str">
        <f>F269</f>
        <v>1950-51</v>
      </c>
      <c r="G290" s="52" t="str">
        <f aca="true" t="shared" si="584" ref="G290:AZ290">G269</f>
        <v>1951-52</v>
      </c>
      <c r="H290" s="52" t="str">
        <f t="shared" si="584"/>
        <v>1952-53</v>
      </c>
      <c r="I290" s="52" t="str">
        <f t="shared" si="584"/>
        <v>1953-54</v>
      </c>
      <c r="J290" s="52" t="str">
        <f t="shared" si="584"/>
        <v>1954-55</v>
      </c>
      <c r="K290" s="52" t="str">
        <f t="shared" si="584"/>
        <v>1955-56</v>
      </c>
      <c r="L290" s="52" t="str">
        <f t="shared" si="584"/>
        <v>1956-57</v>
      </c>
      <c r="M290" s="52" t="str">
        <f t="shared" si="584"/>
        <v>1957-58</v>
      </c>
      <c r="N290" s="52" t="str">
        <f t="shared" si="584"/>
        <v>1958-59</v>
      </c>
      <c r="O290" s="52" t="str">
        <f t="shared" si="584"/>
        <v>1959-60</v>
      </c>
      <c r="P290" s="52" t="str">
        <f t="shared" si="584"/>
        <v>1960-61</v>
      </c>
      <c r="Q290" s="52" t="str">
        <f t="shared" si="584"/>
        <v>1961-62</v>
      </c>
      <c r="R290" s="52" t="str">
        <f t="shared" si="584"/>
        <v>1962-63</v>
      </c>
      <c r="S290" s="52" t="str">
        <f t="shared" si="584"/>
        <v>1963-64</v>
      </c>
      <c r="T290" s="52" t="str">
        <f t="shared" si="584"/>
        <v>1964-65</v>
      </c>
      <c r="U290" s="52" t="str">
        <f t="shared" si="584"/>
        <v>1965-66</v>
      </c>
      <c r="V290" s="52" t="str">
        <f t="shared" si="584"/>
        <v>1966-67</v>
      </c>
      <c r="W290" s="52" t="str">
        <f t="shared" si="584"/>
        <v>1967-68</v>
      </c>
      <c r="X290" s="52" t="str">
        <f t="shared" si="584"/>
        <v>1968-69</v>
      </c>
      <c r="Y290" s="52" t="str">
        <f t="shared" si="584"/>
        <v>1969-70</v>
      </c>
      <c r="Z290" s="52" t="str">
        <f t="shared" si="584"/>
        <v>1970-71</v>
      </c>
      <c r="AA290" s="52" t="str">
        <f t="shared" si="584"/>
        <v>1971-72</v>
      </c>
      <c r="AB290" s="52" t="str">
        <f t="shared" si="584"/>
        <v>1972-73</v>
      </c>
      <c r="AC290" s="52" t="str">
        <f t="shared" si="584"/>
        <v>1973-74</v>
      </c>
      <c r="AD290" s="93" t="str">
        <f t="shared" si="584"/>
        <v>1974-75</v>
      </c>
      <c r="AE290" s="52" t="str">
        <f t="shared" si="584"/>
        <v>1975-76</v>
      </c>
      <c r="AF290" s="52" t="str">
        <f t="shared" si="584"/>
        <v>1976-77</v>
      </c>
      <c r="AG290" s="52" t="str">
        <f t="shared" si="584"/>
        <v>1977-78</v>
      </c>
      <c r="AH290" s="52" t="str">
        <f t="shared" si="584"/>
        <v>1978-79</v>
      </c>
      <c r="AI290" s="52" t="str">
        <f t="shared" si="584"/>
        <v>1979-80</v>
      </c>
      <c r="AJ290" s="52" t="str">
        <f t="shared" si="584"/>
        <v>1980-81</v>
      </c>
      <c r="AK290" s="52" t="str">
        <f t="shared" si="584"/>
        <v>1981-82</v>
      </c>
      <c r="AL290" s="52" t="str">
        <f t="shared" si="584"/>
        <v>1982-83</v>
      </c>
      <c r="AM290" s="52" t="str">
        <f t="shared" si="584"/>
        <v>1983-84</v>
      </c>
      <c r="AN290" s="52" t="str">
        <f t="shared" si="584"/>
        <v>1984-85</v>
      </c>
      <c r="AO290" s="52" t="str">
        <f t="shared" si="584"/>
        <v>1985-86</v>
      </c>
      <c r="AP290" s="52" t="str">
        <f t="shared" si="584"/>
        <v>1986-87</v>
      </c>
      <c r="AQ290" s="52" t="str">
        <f t="shared" si="584"/>
        <v>1987-88</v>
      </c>
      <c r="AR290" s="52" t="str">
        <f t="shared" si="584"/>
        <v>1988-89</v>
      </c>
      <c r="AS290" s="52" t="str">
        <f t="shared" si="584"/>
        <v>1989-90</v>
      </c>
      <c r="AT290" s="52" t="str">
        <f t="shared" si="584"/>
        <v>1990-91</v>
      </c>
      <c r="AU290" s="52" t="str">
        <f t="shared" si="584"/>
        <v>1991-92</v>
      </c>
      <c r="AV290" s="52" t="str">
        <f t="shared" si="584"/>
        <v>1992-93</v>
      </c>
      <c r="AW290" s="52" t="str">
        <f t="shared" si="584"/>
        <v>1993-94</v>
      </c>
      <c r="AX290" s="52" t="str">
        <f t="shared" si="584"/>
        <v>1994-95</v>
      </c>
      <c r="AY290" s="52" t="str">
        <f t="shared" si="584"/>
        <v>1995-96</v>
      </c>
      <c r="AZ290" s="52" t="str">
        <f t="shared" si="584"/>
        <v>1996-97</v>
      </c>
    </row>
    <row r="291" spans="1:52" ht="12.75">
      <c r="A291" s="94" t="s">
        <v>8</v>
      </c>
      <c r="B291" s="95" t="s">
        <v>225</v>
      </c>
      <c r="C291" s="52"/>
      <c r="D291" s="96"/>
      <c r="E291" s="97">
        <f aca="true" t="shared" si="585" ref="E291:AZ291">(E270/D270-1)*100</f>
        <v>2.588235294117691</v>
      </c>
      <c r="F291" s="97">
        <f t="shared" si="585"/>
        <v>-4.076974967743341</v>
      </c>
      <c r="G291" s="97">
        <f t="shared" si="585"/>
        <v>1.6697358516763572</v>
      </c>
      <c r="H291" s="97">
        <f t="shared" si="585"/>
        <v>5.928481792794615</v>
      </c>
      <c r="I291" s="97">
        <f t="shared" si="585"/>
        <v>8.537914793044843</v>
      </c>
      <c r="J291" s="97">
        <f t="shared" si="585"/>
        <v>0.07473620174758278</v>
      </c>
      <c r="K291" s="97">
        <f t="shared" si="585"/>
        <v>-0.34154532366055257</v>
      </c>
      <c r="L291" s="97">
        <f t="shared" si="585"/>
        <v>5.1830861271005</v>
      </c>
      <c r="M291" s="97">
        <f t="shared" si="585"/>
        <v>-5.275611847813888</v>
      </c>
      <c r="N291" s="97">
        <f t="shared" si="585"/>
        <v>11.599235673078368</v>
      </c>
      <c r="O291" s="97">
        <f t="shared" si="585"/>
        <v>-1.8847477189225748</v>
      </c>
      <c r="P291" s="97">
        <f t="shared" si="585"/>
        <v>6.348426457235701</v>
      </c>
      <c r="Q291" s="97">
        <f t="shared" si="585"/>
        <v>0.8649577198849068</v>
      </c>
      <c r="R291" s="97">
        <f t="shared" si="585"/>
        <v>-2.24507965651497</v>
      </c>
      <c r="S291" s="97">
        <f t="shared" si="585"/>
        <v>2.688307862750494</v>
      </c>
      <c r="T291" s="97">
        <f t="shared" si="585"/>
        <v>9.658453871836524</v>
      </c>
      <c r="U291" s="97">
        <f t="shared" si="585"/>
        <v>-14.847892987522105</v>
      </c>
      <c r="V291" s="97">
        <f t="shared" si="585"/>
        <v>-1.124292953510364</v>
      </c>
      <c r="W291" s="97">
        <f t="shared" si="585"/>
        <v>16.22872939026301</v>
      </c>
      <c r="X291" s="97">
        <f t="shared" si="585"/>
        <v>1.5302787776150684</v>
      </c>
      <c r="Y291" s="97">
        <f t="shared" si="585"/>
        <v>6.850102346337095</v>
      </c>
      <c r="Z291" s="97">
        <f t="shared" si="585"/>
        <v>7.025934750184293</v>
      </c>
      <c r="AA291" s="97">
        <f t="shared" si="585"/>
        <v>-0.8498199450322486</v>
      </c>
      <c r="AB291" s="97">
        <f t="shared" si="585"/>
        <v>-6.720201083263055</v>
      </c>
      <c r="AC291" s="97">
        <f t="shared" si="585"/>
        <v>8.44364511736153</v>
      </c>
      <c r="AD291" s="98">
        <f t="shared" si="585"/>
        <v>-2.3098177317567803</v>
      </c>
      <c r="AE291" s="87">
        <f t="shared" si="585"/>
        <v>14.466554381821695</v>
      </c>
      <c r="AF291" s="87">
        <f t="shared" si="585"/>
        <v>-7.0422958303723355</v>
      </c>
      <c r="AG291" s="87">
        <f t="shared" si="585"/>
        <v>13.489505319079997</v>
      </c>
      <c r="AH291" s="87">
        <f t="shared" si="585"/>
        <v>2.854940960683905</v>
      </c>
      <c r="AI291" s="87">
        <f t="shared" si="585"/>
        <v>-13.275431481944223</v>
      </c>
      <c r="AJ291" s="87">
        <f t="shared" si="585"/>
        <v>13.692154737220186</v>
      </c>
      <c r="AK291" s="87">
        <f t="shared" si="585"/>
        <v>6.30857627278294</v>
      </c>
      <c r="AL291" s="87">
        <f t="shared" si="585"/>
        <v>-1.2736737180196966</v>
      </c>
      <c r="AM291" s="87">
        <f t="shared" si="585"/>
        <v>11.62889836212695</v>
      </c>
      <c r="AN291" s="87">
        <f t="shared" si="585"/>
        <v>-0.12640705056793378</v>
      </c>
      <c r="AO291" s="87">
        <f t="shared" si="585"/>
        <v>0.3318392818662419</v>
      </c>
      <c r="AP291" s="87">
        <f t="shared" si="585"/>
        <v>-1.7250025072710895</v>
      </c>
      <c r="AQ291" s="87">
        <f t="shared" si="585"/>
        <v>0.5367894683131036</v>
      </c>
      <c r="AR291" s="87">
        <f t="shared" si="585"/>
        <v>17.625563360266327</v>
      </c>
      <c r="AS291" s="87">
        <f t="shared" si="585"/>
        <v>1.0838798757335066</v>
      </c>
      <c r="AT291" s="87">
        <f t="shared" si="585"/>
        <v>4.137071438328133</v>
      </c>
      <c r="AU291" s="87">
        <f t="shared" si="585"/>
        <v>-2.6118607663425997</v>
      </c>
      <c r="AV291" s="87">
        <f t="shared" si="585"/>
        <v>6.6147008316778555</v>
      </c>
      <c r="AW291" s="87">
        <f t="shared" si="585"/>
        <v>3.845121354240688</v>
      </c>
      <c r="AX291" s="87">
        <f t="shared" si="585"/>
        <v>5.237066999178852</v>
      </c>
      <c r="AY291" s="87">
        <f t="shared" si="585"/>
        <v>-3.3855446059590233</v>
      </c>
      <c r="AZ291" s="87">
        <f t="shared" si="585"/>
        <v>8.224279496881714</v>
      </c>
    </row>
    <row r="292" spans="1:52" ht="12.75">
      <c r="A292" s="99" t="s">
        <v>24</v>
      </c>
      <c r="B292" s="100" t="s">
        <v>231</v>
      </c>
      <c r="C292" s="52"/>
      <c r="D292" s="101"/>
      <c r="E292" s="98">
        <f aca="true" t="shared" si="586" ref="E292:AZ292">(E274/D274-1)*100</f>
        <v>-1.3513513513513598</v>
      </c>
      <c r="F292" s="98">
        <f t="shared" si="586"/>
        <v>-2.314863971948433</v>
      </c>
      <c r="G292" s="98">
        <f t="shared" si="586"/>
        <v>2.921629301908002</v>
      </c>
      <c r="H292" s="98">
        <f t="shared" si="586"/>
        <v>3.2494687745196815</v>
      </c>
      <c r="I292" s="98">
        <f t="shared" si="586"/>
        <v>7.486437708129867</v>
      </c>
      <c r="J292" s="98">
        <f t="shared" si="586"/>
        <v>7.606636352762464</v>
      </c>
      <c r="K292" s="98">
        <f t="shared" si="586"/>
        <v>7.994742575812497</v>
      </c>
      <c r="L292" s="98">
        <f t="shared" si="586"/>
        <v>8.163578473488652</v>
      </c>
      <c r="M292" s="98">
        <f t="shared" si="586"/>
        <v>3.5653433623140884</v>
      </c>
      <c r="N292" s="98">
        <f t="shared" si="586"/>
        <v>4.712282509340682</v>
      </c>
      <c r="O292" s="98">
        <f t="shared" si="586"/>
        <v>6.695385596090153</v>
      </c>
      <c r="P292" s="98">
        <f t="shared" si="586"/>
        <v>9.040434321665414</v>
      </c>
      <c r="Q292" s="98">
        <f t="shared" si="586"/>
        <v>9.60116211617892</v>
      </c>
      <c r="R292" s="98">
        <f t="shared" si="586"/>
        <v>10.107095095189923</v>
      </c>
      <c r="S292" s="98">
        <f t="shared" si="586"/>
        <v>8.263545293658826</v>
      </c>
      <c r="T292" s="98">
        <f t="shared" si="586"/>
        <v>8.359624966406077</v>
      </c>
      <c r="U292" s="98">
        <f t="shared" si="586"/>
        <v>0.5872933400767888</v>
      </c>
      <c r="V292" s="98">
        <f t="shared" si="586"/>
        <v>-1.4909282214094488</v>
      </c>
      <c r="W292" s="98">
        <f t="shared" si="586"/>
        <v>2.2578666228859845</v>
      </c>
      <c r="X292" s="98">
        <f t="shared" si="586"/>
        <v>4.533075804788722</v>
      </c>
      <c r="Y292" s="98">
        <f t="shared" si="586"/>
        <v>11.095580712404995</v>
      </c>
      <c r="Z292" s="98">
        <f t="shared" si="586"/>
        <v>3.5526651958605715</v>
      </c>
      <c r="AA292" s="98">
        <f t="shared" si="586"/>
        <v>2.5992538371074625</v>
      </c>
      <c r="AB292" s="98">
        <f t="shared" si="586"/>
        <v>3.7567694879255376</v>
      </c>
      <c r="AC292" s="98">
        <f t="shared" si="586"/>
        <v>5.272891620969911</v>
      </c>
      <c r="AD292" s="98">
        <f t="shared" si="586"/>
        <v>2.347059195380319</v>
      </c>
      <c r="AE292" s="87">
        <f t="shared" si="586"/>
        <v>2.8351673576039627</v>
      </c>
      <c r="AF292" s="87">
        <f t="shared" si="586"/>
        <v>8.412146657708552</v>
      </c>
      <c r="AG292" s="87">
        <f t="shared" si="586"/>
        <v>7.393384065562314</v>
      </c>
      <c r="AH292" s="87">
        <f t="shared" si="586"/>
        <v>10.78414880500549</v>
      </c>
      <c r="AI292" s="87">
        <f t="shared" si="586"/>
        <v>-1.9619783699875715</v>
      </c>
      <c r="AJ292" s="87">
        <f t="shared" si="586"/>
        <v>0.651988922601543</v>
      </c>
      <c r="AK292" s="87">
        <f t="shared" si="586"/>
        <v>8.029939013121412</v>
      </c>
      <c r="AL292" s="87">
        <f t="shared" si="586"/>
        <v>6.526387819690349</v>
      </c>
      <c r="AM292" s="87">
        <f t="shared" si="586"/>
        <v>9.912477918740969</v>
      </c>
      <c r="AN292" s="87">
        <f t="shared" si="586"/>
        <v>6.461720013968475</v>
      </c>
      <c r="AO292" s="87">
        <f t="shared" si="586"/>
        <v>4.027907435824507</v>
      </c>
      <c r="AP292" s="87">
        <f t="shared" si="586"/>
        <v>7.0085751978891775</v>
      </c>
      <c r="AQ292" s="87">
        <f t="shared" si="586"/>
        <v>7.313915857605169</v>
      </c>
      <c r="AR292" s="87">
        <f t="shared" si="586"/>
        <v>8.751220633005886</v>
      </c>
      <c r="AS292" s="87">
        <f t="shared" si="586"/>
        <v>11.673048989832324</v>
      </c>
      <c r="AT292" s="87">
        <f t="shared" si="586"/>
        <v>6.096724606834569</v>
      </c>
      <c r="AU292" s="87">
        <f t="shared" si="586"/>
        <v>-3.7068408265162778</v>
      </c>
      <c r="AV292" s="87">
        <f t="shared" si="586"/>
        <v>4.178240740740735</v>
      </c>
      <c r="AW292" s="87">
        <f t="shared" si="586"/>
        <v>8.36573714031774</v>
      </c>
      <c r="AX292" s="87">
        <f t="shared" si="586"/>
        <v>11.892556899733432</v>
      </c>
      <c r="AY292" s="87">
        <f t="shared" si="586"/>
        <v>13.994868975627629</v>
      </c>
      <c r="AZ292" s="87">
        <f t="shared" si="586"/>
        <v>7.359300400276525</v>
      </c>
    </row>
    <row r="293" spans="1:52" ht="12.75">
      <c r="A293" s="102" t="s">
        <v>86</v>
      </c>
      <c r="B293" s="103" t="s">
        <v>256</v>
      </c>
      <c r="C293" s="52"/>
      <c r="D293" s="104"/>
      <c r="E293" s="105">
        <f aca="true" t="shared" si="587" ref="E293:AZ293">(E288/D288-1)*100</f>
        <v>1.965317919075149</v>
      </c>
      <c r="F293" s="105">
        <f t="shared" si="587"/>
        <v>-3.3071610422830466</v>
      </c>
      <c r="G293" s="105">
        <f t="shared" si="587"/>
        <v>2.055865115016542</v>
      </c>
      <c r="H293" s="105">
        <f t="shared" si="587"/>
        <v>3.766057830997682</v>
      </c>
      <c r="I293" s="105">
        <f t="shared" si="587"/>
        <v>6.578535964976462</v>
      </c>
      <c r="J293" s="105">
        <f t="shared" si="587"/>
        <v>2.84078585123273</v>
      </c>
      <c r="K293" s="105">
        <f t="shared" si="587"/>
        <v>3.261026773563347</v>
      </c>
      <c r="L293" s="105">
        <f t="shared" si="587"/>
        <v>5.725793544124791</v>
      </c>
      <c r="M293" s="105">
        <f t="shared" si="587"/>
        <v>-1.4588995932891535</v>
      </c>
      <c r="N293" s="105">
        <f t="shared" si="587"/>
        <v>8.579057991179774</v>
      </c>
      <c r="O293" s="105">
        <f t="shared" si="587"/>
        <v>1.98906392289675</v>
      </c>
      <c r="P293" s="105">
        <f t="shared" si="587"/>
        <v>7.1751148127704445</v>
      </c>
      <c r="Q293" s="105">
        <f t="shared" si="587"/>
        <v>3.8447147636978762</v>
      </c>
      <c r="R293" s="105">
        <f t="shared" si="587"/>
        <v>2.857661992522309</v>
      </c>
      <c r="S293" s="105">
        <f t="shared" si="587"/>
        <v>5.437359728958779</v>
      </c>
      <c r="T293" s="105">
        <f t="shared" si="587"/>
        <v>8.162718938455992</v>
      </c>
      <c r="U293" s="105">
        <f t="shared" si="587"/>
        <v>-5.021548908510987</v>
      </c>
      <c r="V293" s="105">
        <f t="shared" si="587"/>
        <v>1.117175546224769</v>
      </c>
      <c r="W293" s="105">
        <f t="shared" si="587"/>
        <v>8.69083214019728</v>
      </c>
      <c r="X293" s="105">
        <f t="shared" si="587"/>
        <v>3.2554929794798015</v>
      </c>
      <c r="Y293" s="105">
        <f t="shared" si="587"/>
        <v>6.799569090169144</v>
      </c>
      <c r="Z293" s="105">
        <f t="shared" si="587"/>
        <v>5.0938525978807325</v>
      </c>
      <c r="AA293" s="105">
        <f t="shared" si="587"/>
        <v>1.4119877400467162</v>
      </c>
      <c r="AB293" s="105">
        <f t="shared" si="587"/>
        <v>-1.375550724077168</v>
      </c>
      <c r="AC293" s="105">
        <f t="shared" si="587"/>
        <v>5.371203865632479</v>
      </c>
      <c r="AD293" s="98">
        <f t="shared" si="587"/>
        <v>0.8000130998194743</v>
      </c>
      <c r="AE293" s="87">
        <f t="shared" si="587"/>
        <v>10.48498363585475</v>
      </c>
      <c r="AF293" s="87">
        <f t="shared" si="587"/>
        <v>0.2597227154514714</v>
      </c>
      <c r="AG293" s="87">
        <f t="shared" si="587"/>
        <v>9.645632581730101</v>
      </c>
      <c r="AH293" s="87">
        <f t="shared" si="587"/>
        <v>5.721088672940811</v>
      </c>
      <c r="AI293" s="87">
        <f t="shared" si="587"/>
        <v>-5.1314958711845</v>
      </c>
      <c r="AJ293" s="87">
        <f t="shared" si="587"/>
        <v>8.25195246801358</v>
      </c>
      <c r="AK293" s="87">
        <f t="shared" si="587"/>
        <v>6.095060730067758</v>
      </c>
      <c r="AL293" s="87">
        <f t="shared" si="587"/>
        <v>3.0995696325323507</v>
      </c>
      <c r="AM293" s="87">
        <f t="shared" si="587"/>
        <v>8.176828585296647</v>
      </c>
      <c r="AN293" s="87">
        <f t="shared" si="587"/>
        <v>3.843578504124534</v>
      </c>
      <c r="AO293" s="87">
        <f t="shared" si="587"/>
        <v>4.076898021045916</v>
      </c>
      <c r="AP293" s="87">
        <f t="shared" si="587"/>
        <v>4.2825389931402835</v>
      </c>
      <c r="AQ293" s="87">
        <f t="shared" si="587"/>
        <v>4.318586889282239</v>
      </c>
      <c r="AR293" s="87">
        <f t="shared" si="587"/>
        <v>10.649827972898397</v>
      </c>
      <c r="AS293" s="87">
        <f t="shared" si="587"/>
        <v>6.893733982097094</v>
      </c>
      <c r="AT293" s="87">
        <f t="shared" si="587"/>
        <v>5.361051957528562</v>
      </c>
      <c r="AU293" s="87">
        <f t="shared" si="587"/>
        <v>0.8150650403056625</v>
      </c>
      <c r="AV293" s="87">
        <f t="shared" si="587"/>
        <v>5.260698279769893</v>
      </c>
      <c r="AW293" s="87">
        <f t="shared" si="587"/>
        <v>6.173415023974438</v>
      </c>
      <c r="AX293" s="87">
        <f t="shared" si="587"/>
        <v>7.758891049363359</v>
      </c>
      <c r="AY293" s="87">
        <f t="shared" si="587"/>
        <v>7.152502910360892</v>
      </c>
      <c r="AZ293" s="87">
        <f t="shared" si="587"/>
        <v>7.501122651485526</v>
      </c>
    </row>
    <row r="294" spans="2:51" ht="3" customHeight="1">
      <c r="B294" s="106"/>
      <c r="C294" s="52"/>
      <c r="D294" s="87"/>
      <c r="E294" s="87"/>
      <c r="F294" s="87"/>
      <c r="G294" s="87"/>
      <c r="H294" s="87"/>
      <c r="I294" s="87"/>
      <c r="J294" s="87"/>
      <c r="K294" s="87"/>
      <c r="L294" s="87"/>
      <c r="M294" s="87"/>
      <c r="N294" s="87"/>
      <c r="O294" s="87"/>
      <c r="P294" s="87"/>
      <c r="Q294" s="87"/>
      <c r="R294" s="87"/>
      <c r="S294" s="87"/>
      <c r="T294" s="87"/>
      <c r="U294" s="87"/>
      <c r="V294" s="87"/>
      <c r="W294" s="87"/>
      <c r="X294" s="87"/>
      <c r="Y294" s="87"/>
      <c r="Z294" s="87"/>
      <c r="AA294" s="87"/>
      <c r="AB294" s="87"/>
      <c r="AC294" s="87"/>
      <c r="AD294" s="87"/>
      <c r="AE294" s="87"/>
      <c r="AF294" s="87"/>
      <c r="AG294" s="87"/>
      <c r="AH294" s="87"/>
      <c r="AI294" s="87"/>
      <c r="AJ294" s="87"/>
      <c r="AK294" s="87"/>
      <c r="AL294" s="87"/>
      <c r="AM294" s="87"/>
      <c r="AN294" s="87"/>
      <c r="AO294" s="87"/>
      <c r="AP294" s="87"/>
      <c r="AQ294" s="87"/>
      <c r="AR294" s="87"/>
      <c r="AS294" s="87"/>
      <c r="AT294" s="87"/>
      <c r="AU294" s="87"/>
      <c r="AV294" s="87"/>
      <c r="AW294" s="87"/>
      <c r="AX294" s="87"/>
      <c r="AY294" s="87"/>
    </row>
    <row r="295" spans="2:51" ht="12.75">
      <c r="B295" s="106"/>
      <c r="C295" s="52"/>
      <c r="D295" s="87" t="s">
        <v>202</v>
      </c>
      <c r="E295" s="87" t="s">
        <v>203</v>
      </c>
      <c r="F295" s="87" t="s">
        <v>204</v>
      </c>
      <c r="G295" s="87" t="s">
        <v>205</v>
      </c>
      <c r="H295" s="87" t="s">
        <v>206</v>
      </c>
      <c r="I295" s="87" t="s">
        <v>207</v>
      </c>
      <c r="J295" s="87" t="s">
        <v>208</v>
      </c>
      <c r="K295" s="87" t="s">
        <v>209</v>
      </c>
      <c r="L295" s="87" t="s">
        <v>210</v>
      </c>
      <c r="M295" s="87" t="s">
        <v>211</v>
      </c>
      <c r="N295" s="87" t="s">
        <v>212</v>
      </c>
      <c r="O295" s="87" t="s">
        <v>213</v>
      </c>
      <c r="P295" s="87" t="s">
        <v>214</v>
      </c>
      <c r="Q295" s="87" t="s">
        <v>215</v>
      </c>
      <c r="R295" s="87" t="s">
        <v>216</v>
      </c>
      <c r="S295" s="87" t="s">
        <v>217</v>
      </c>
      <c r="T295" s="87" t="s">
        <v>218</v>
      </c>
      <c r="U295" s="87" t="s">
        <v>219</v>
      </c>
      <c r="V295" s="87" t="s">
        <v>220</v>
      </c>
      <c r="W295" s="87" t="s">
        <v>221</v>
      </c>
      <c r="X295" s="87" t="s">
        <v>222</v>
      </c>
      <c r="Y295" s="87" t="s">
        <v>223</v>
      </c>
      <c r="Z295" s="87" t="s">
        <v>224</v>
      </c>
      <c r="AA295" s="87"/>
      <c r="AB295" s="87"/>
      <c r="AC295" s="87"/>
      <c r="AD295" s="87"/>
      <c r="AE295" s="87"/>
      <c r="AF295" s="87"/>
      <c r="AG295" s="87"/>
      <c r="AH295" s="87"/>
      <c r="AI295" s="87"/>
      <c r="AJ295" s="87"/>
      <c r="AK295" s="87"/>
      <c r="AL295" s="87"/>
      <c r="AM295" s="87"/>
      <c r="AN295" s="87"/>
      <c r="AO295" s="87"/>
      <c r="AP295" s="87"/>
      <c r="AQ295" s="87"/>
      <c r="AR295" s="87"/>
      <c r="AS295" s="87"/>
      <c r="AT295" s="87"/>
      <c r="AU295" s="87"/>
      <c r="AV295" s="87"/>
      <c r="AW295" s="87"/>
      <c r="AX295" s="87"/>
      <c r="AY295" s="87"/>
    </row>
    <row r="296" spans="1:51" ht="12.75">
      <c r="A296" s="94" t="s">
        <v>8</v>
      </c>
      <c r="B296" s="95" t="s">
        <v>225</v>
      </c>
      <c r="C296" s="52"/>
      <c r="D296" s="107">
        <v>-2.3098177317567803</v>
      </c>
      <c r="E296" s="97">
        <v>14.466554381821695</v>
      </c>
      <c r="F296" s="97">
        <v>-7.0422958303723355</v>
      </c>
      <c r="G296" s="97">
        <v>13.489505319079997</v>
      </c>
      <c r="H296" s="97">
        <v>2.854940960683905</v>
      </c>
      <c r="I296" s="97">
        <v>-13.275431481944223</v>
      </c>
      <c r="J296" s="97">
        <v>13.692154737220186</v>
      </c>
      <c r="K296" s="97">
        <v>6.30857627278294</v>
      </c>
      <c r="L296" s="97">
        <v>-1.2736737180196966</v>
      </c>
      <c r="M296" s="97">
        <v>11.62889836212695</v>
      </c>
      <c r="N296" s="97">
        <v>-0.12640705056793378</v>
      </c>
      <c r="O296" s="97">
        <v>0.3318392818662419</v>
      </c>
      <c r="P296" s="97">
        <v>-1.7250025072710895</v>
      </c>
      <c r="Q296" s="97">
        <v>0.5367894683131036</v>
      </c>
      <c r="R296" s="97">
        <v>17.625563360266327</v>
      </c>
      <c r="S296" s="97">
        <v>1.0838798757335066</v>
      </c>
      <c r="T296" s="97">
        <v>4.137071438328133</v>
      </c>
      <c r="U296" s="97">
        <v>-2.6118607663425997</v>
      </c>
      <c r="V296" s="97">
        <v>6.6147008316778555</v>
      </c>
      <c r="W296" s="97">
        <v>3.845121354240688</v>
      </c>
      <c r="X296" s="97">
        <v>5.237066999178852</v>
      </c>
      <c r="Y296" s="97">
        <v>-3.3855446059590233</v>
      </c>
      <c r="Z296" s="108">
        <v>8.224279496881714</v>
      </c>
      <c r="AA296" s="87"/>
      <c r="AB296" s="87"/>
      <c r="AC296" s="87"/>
      <c r="AD296" s="87"/>
      <c r="AE296" s="87"/>
      <c r="AF296" s="87"/>
      <c r="AG296" s="87"/>
      <c r="AH296" s="87"/>
      <c r="AI296" s="87"/>
      <c r="AJ296" s="87"/>
      <c r="AK296" s="87"/>
      <c r="AL296" s="87"/>
      <c r="AM296" s="87"/>
      <c r="AN296" s="87"/>
      <c r="AO296" s="87"/>
      <c r="AP296" s="87"/>
      <c r="AQ296" s="87"/>
      <c r="AR296" s="87"/>
      <c r="AS296" s="87"/>
      <c r="AT296" s="87"/>
      <c r="AU296" s="87"/>
      <c r="AV296" s="87"/>
      <c r="AW296" s="87"/>
      <c r="AX296" s="87"/>
      <c r="AY296" s="87"/>
    </row>
    <row r="297" spans="1:51" ht="12.75">
      <c r="A297" s="99" t="s">
        <v>24</v>
      </c>
      <c r="B297" s="100" t="s">
        <v>231</v>
      </c>
      <c r="C297" s="52"/>
      <c r="D297" s="109">
        <v>2.347059195380319</v>
      </c>
      <c r="E297" s="98">
        <v>2.8351673576039627</v>
      </c>
      <c r="F297" s="98">
        <v>8.412146657708552</v>
      </c>
      <c r="G297" s="98">
        <v>7.393384065562314</v>
      </c>
      <c r="H297" s="98">
        <v>10.78414880500549</v>
      </c>
      <c r="I297" s="98">
        <v>-1.9619783699875715</v>
      </c>
      <c r="J297" s="98">
        <v>0.651988922601543</v>
      </c>
      <c r="K297" s="98">
        <v>8.029939013121412</v>
      </c>
      <c r="L297" s="98">
        <v>6.526387819690349</v>
      </c>
      <c r="M297" s="98">
        <v>9.912477918740969</v>
      </c>
      <c r="N297" s="98">
        <v>6.461720013968475</v>
      </c>
      <c r="O297" s="98">
        <v>4.027907435824507</v>
      </c>
      <c r="P297" s="98">
        <v>7.0085751978891775</v>
      </c>
      <c r="Q297" s="98">
        <v>7.313915857605169</v>
      </c>
      <c r="R297" s="98">
        <v>8.751220633005886</v>
      </c>
      <c r="S297" s="98">
        <v>11.673048989832324</v>
      </c>
      <c r="T297" s="98">
        <v>6.096724606834569</v>
      </c>
      <c r="U297" s="98">
        <v>-3.7068408265162778</v>
      </c>
      <c r="V297" s="98">
        <v>4.178240740740735</v>
      </c>
      <c r="W297" s="98">
        <v>8.36573714031774</v>
      </c>
      <c r="X297" s="98">
        <v>11.892556899733432</v>
      </c>
      <c r="Y297" s="98">
        <v>13.994868975627629</v>
      </c>
      <c r="Z297" s="110">
        <v>7.359300400276525</v>
      </c>
      <c r="AA297" s="87"/>
      <c r="AB297" s="87"/>
      <c r="AC297" s="87"/>
      <c r="AD297" s="87"/>
      <c r="AE297" s="87"/>
      <c r="AF297" s="87"/>
      <c r="AG297" s="87"/>
      <c r="AH297" s="87"/>
      <c r="AI297" s="87"/>
      <c r="AJ297" s="87"/>
      <c r="AK297" s="87"/>
      <c r="AL297" s="87"/>
      <c r="AM297" s="87"/>
      <c r="AN297" s="87"/>
      <c r="AO297" s="87"/>
      <c r="AP297" s="87"/>
      <c r="AQ297" s="87"/>
      <c r="AR297" s="87"/>
      <c r="AS297" s="87"/>
      <c r="AT297" s="87"/>
      <c r="AU297" s="87"/>
      <c r="AV297" s="87"/>
      <c r="AW297" s="87"/>
      <c r="AX297" s="87"/>
      <c r="AY297" s="87"/>
    </row>
    <row r="298" spans="1:51" ht="12.75">
      <c r="A298" s="102" t="s">
        <v>86</v>
      </c>
      <c r="B298" s="103" t="s">
        <v>256</v>
      </c>
      <c r="C298" s="52"/>
      <c r="D298" s="111">
        <v>0.8000130998194743</v>
      </c>
      <c r="E298" s="105">
        <v>10.48498363585475</v>
      </c>
      <c r="F298" s="105">
        <v>0.2597227154514714</v>
      </c>
      <c r="G298" s="105">
        <v>9.645632581730101</v>
      </c>
      <c r="H298" s="105">
        <v>5.721088672940811</v>
      </c>
      <c r="I298" s="105">
        <v>-5.1314958711845</v>
      </c>
      <c r="J298" s="105">
        <v>8.25195246801358</v>
      </c>
      <c r="K298" s="105">
        <v>6.095060730067758</v>
      </c>
      <c r="L298" s="105">
        <v>3.0995696325323507</v>
      </c>
      <c r="M298" s="105">
        <v>8.176828585296647</v>
      </c>
      <c r="N298" s="105">
        <v>3.843578504124534</v>
      </c>
      <c r="O298" s="105">
        <v>4.076898021045916</v>
      </c>
      <c r="P298" s="105">
        <v>4.2825389931402835</v>
      </c>
      <c r="Q298" s="105">
        <v>4.318586889282239</v>
      </c>
      <c r="R298" s="105">
        <v>10.649827972898397</v>
      </c>
      <c r="S298" s="105">
        <v>6.893733982097094</v>
      </c>
      <c r="T298" s="105">
        <v>5.361051957528562</v>
      </c>
      <c r="U298" s="105">
        <v>0.8150650403056625</v>
      </c>
      <c r="V298" s="105">
        <v>5.260698279769893</v>
      </c>
      <c r="W298" s="105">
        <v>6.173415023974438</v>
      </c>
      <c r="X298" s="105">
        <v>7.758891049363359</v>
      </c>
      <c r="Y298" s="105">
        <v>7.152502910360892</v>
      </c>
      <c r="Z298" s="112">
        <v>7.501122651485526</v>
      </c>
      <c r="AA298" s="87"/>
      <c r="AB298" s="87"/>
      <c r="AC298" s="87"/>
      <c r="AD298" s="87"/>
      <c r="AE298" s="87"/>
      <c r="AF298" s="87"/>
      <c r="AG298" s="87"/>
      <c r="AH298" s="87"/>
      <c r="AI298" s="87"/>
      <c r="AJ298" s="87"/>
      <c r="AK298" s="87"/>
      <c r="AL298" s="87"/>
      <c r="AM298" s="87"/>
      <c r="AN298" s="87"/>
      <c r="AO298" s="87"/>
      <c r="AP298" s="87"/>
      <c r="AQ298" s="87"/>
      <c r="AR298" s="87"/>
      <c r="AS298" s="87"/>
      <c r="AT298" s="87"/>
      <c r="AU298" s="87"/>
      <c r="AV298" s="87"/>
      <c r="AW298" s="87"/>
      <c r="AX298" s="87"/>
      <c r="AY298" s="87"/>
    </row>
    <row r="299" spans="2:51" ht="2.25" customHeight="1">
      <c r="B299" s="106"/>
      <c r="C299" s="52"/>
      <c r="D299" s="87"/>
      <c r="E299" s="87"/>
      <c r="F299" s="87"/>
      <c r="G299" s="87"/>
      <c r="H299" s="87"/>
      <c r="I299" s="87"/>
      <c r="J299" s="87"/>
      <c r="K299" s="87"/>
      <c r="L299" s="87"/>
      <c r="M299" s="87"/>
      <c r="N299" s="87"/>
      <c r="O299" s="87"/>
      <c r="P299" s="87"/>
      <c r="Q299" s="87"/>
      <c r="R299" s="87"/>
      <c r="S299" s="87"/>
      <c r="T299" s="87"/>
      <c r="U299" s="87"/>
      <c r="V299" s="87"/>
      <c r="W299" s="87"/>
      <c r="X299" s="87"/>
      <c r="Y299" s="87"/>
      <c r="Z299" s="87"/>
      <c r="AA299" s="87"/>
      <c r="AB299" s="87"/>
      <c r="AC299" s="87"/>
      <c r="AD299" s="87"/>
      <c r="AE299" s="87"/>
      <c r="AF299" s="87"/>
      <c r="AG299" s="87"/>
      <c r="AH299" s="87"/>
      <c r="AI299" s="87"/>
      <c r="AJ299" s="87"/>
      <c r="AK299" s="87"/>
      <c r="AL299" s="87"/>
      <c r="AM299" s="87"/>
      <c r="AN299" s="87"/>
      <c r="AO299" s="87"/>
      <c r="AP299" s="87"/>
      <c r="AQ299" s="87"/>
      <c r="AR299" s="87"/>
      <c r="AS299" s="87"/>
      <c r="AT299" s="87"/>
      <c r="AU299" s="87"/>
      <c r="AV299" s="87"/>
      <c r="AW299" s="87"/>
      <c r="AX299" s="87"/>
      <c r="AY299" s="87"/>
    </row>
    <row r="300" spans="2:51" ht="2.25" customHeight="1">
      <c r="B300" s="106"/>
      <c r="C300" s="52"/>
      <c r="D300" s="87"/>
      <c r="E300" s="87"/>
      <c r="F300" s="87"/>
      <c r="G300" s="87"/>
      <c r="H300" s="87"/>
      <c r="I300" s="87"/>
      <c r="J300" s="87"/>
      <c r="K300" s="87"/>
      <c r="L300" s="87"/>
      <c r="M300" s="87"/>
      <c r="N300" s="87"/>
      <c r="O300" s="87"/>
      <c r="P300" s="87"/>
      <c r="Q300" s="87"/>
      <c r="R300" s="87"/>
      <c r="S300" s="87"/>
      <c r="T300" s="87"/>
      <c r="U300" s="87"/>
      <c r="V300" s="87"/>
      <c r="W300" s="87"/>
      <c r="X300" s="87"/>
      <c r="Y300" s="87"/>
      <c r="Z300" s="87"/>
      <c r="AA300" s="87"/>
      <c r="AB300" s="87"/>
      <c r="AC300" s="87"/>
      <c r="AD300" s="87"/>
      <c r="AE300" s="87"/>
      <c r="AF300" s="87"/>
      <c r="AG300" s="87"/>
      <c r="AH300" s="87"/>
      <c r="AI300" s="87"/>
      <c r="AJ300" s="87"/>
      <c r="AK300" s="87"/>
      <c r="AL300" s="87"/>
      <c r="AM300" s="87"/>
      <c r="AN300" s="87"/>
      <c r="AO300" s="87"/>
      <c r="AP300" s="87"/>
      <c r="AQ300" s="87"/>
      <c r="AR300" s="87"/>
      <c r="AS300" s="87"/>
      <c r="AT300" s="87"/>
      <c r="AU300" s="87"/>
      <c r="AV300" s="87"/>
      <c r="AW300" s="87"/>
      <c r="AX300" s="87"/>
      <c r="AY300" s="87"/>
    </row>
    <row r="301" spans="2:51" ht="2.25" customHeight="1">
      <c r="B301" s="106"/>
      <c r="C301" s="52"/>
      <c r="D301" s="87"/>
      <c r="E301" s="87"/>
      <c r="F301" s="87"/>
      <c r="G301" s="87"/>
      <c r="H301" s="87"/>
      <c r="I301" s="87"/>
      <c r="J301" s="87"/>
      <c r="K301" s="87"/>
      <c r="L301" s="87"/>
      <c r="M301" s="87"/>
      <c r="N301" s="87"/>
      <c r="O301" s="87"/>
      <c r="P301" s="87"/>
      <c r="Q301" s="87"/>
      <c r="R301" s="87"/>
      <c r="S301" s="87"/>
      <c r="T301" s="87"/>
      <c r="U301" s="87"/>
      <c r="V301" s="87"/>
      <c r="W301" s="87"/>
      <c r="X301" s="87"/>
      <c r="Y301" s="87"/>
      <c r="Z301" s="87"/>
      <c r="AA301" s="87"/>
      <c r="AB301" s="87"/>
      <c r="AC301" s="87"/>
      <c r="AD301" s="87"/>
      <c r="AE301" s="87"/>
      <c r="AF301" s="87"/>
      <c r="AG301" s="87"/>
      <c r="AH301" s="87"/>
      <c r="AI301" s="87"/>
      <c r="AJ301" s="87"/>
      <c r="AK301" s="87"/>
      <c r="AL301" s="87"/>
      <c r="AM301" s="87"/>
      <c r="AN301" s="87"/>
      <c r="AO301" s="87"/>
      <c r="AP301" s="87"/>
      <c r="AQ301" s="87"/>
      <c r="AR301" s="87"/>
      <c r="AS301" s="87"/>
      <c r="AT301" s="87"/>
      <c r="AU301" s="87"/>
      <c r="AV301" s="87"/>
      <c r="AW301" s="87"/>
      <c r="AX301" s="87"/>
      <c r="AY301" s="87"/>
    </row>
    <row r="302" spans="3:49" ht="2.25" customHeight="1">
      <c r="C302" s="52"/>
      <c r="D302" s="52"/>
      <c r="E302" s="52"/>
      <c r="F302" s="52"/>
      <c r="G302" s="52"/>
      <c r="H302" s="52"/>
      <c r="I302" s="52"/>
      <c r="J302" s="52"/>
      <c r="K302" s="52"/>
      <c r="L302" s="52"/>
      <c r="M302" s="52"/>
      <c r="N302" s="52"/>
      <c r="O302" s="52"/>
      <c r="P302" s="52"/>
      <c r="Q302" s="52"/>
      <c r="R302" s="52"/>
      <c r="S302" s="52"/>
      <c r="T302" s="52"/>
      <c r="U302" s="52"/>
      <c r="V302" s="52"/>
      <c r="W302" s="52"/>
      <c r="X302" s="52"/>
      <c r="Y302" s="52"/>
      <c r="Z302" s="52"/>
      <c r="AA302" s="52"/>
      <c r="AB302" s="52"/>
      <c r="AC302" s="52"/>
      <c r="AD302" s="52"/>
      <c r="AE302" s="52"/>
      <c r="AF302" s="52"/>
      <c r="AG302" s="52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2"/>
      <c r="AU302" s="52"/>
      <c r="AV302" s="52"/>
      <c r="AW302" s="52"/>
    </row>
    <row r="303" spans="1:52" ht="12.75" customHeight="1">
      <c r="A303" s="113" t="s">
        <v>299</v>
      </c>
      <c r="B303" s="114"/>
      <c r="C303" s="115"/>
      <c r="D303" s="116" t="s">
        <v>176</v>
      </c>
      <c r="E303" s="116" t="s">
        <v>177</v>
      </c>
      <c r="F303" s="116" t="s">
        <v>178</v>
      </c>
      <c r="G303" s="116" t="s">
        <v>179</v>
      </c>
      <c r="H303" s="116" t="s">
        <v>180</v>
      </c>
      <c r="I303" s="116" t="s">
        <v>181</v>
      </c>
      <c r="J303" s="116" t="s">
        <v>182</v>
      </c>
      <c r="K303" s="116" t="s">
        <v>183</v>
      </c>
      <c r="L303" s="116" t="s">
        <v>184</v>
      </c>
      <c r="M303" s="116" t="s">
        <v>185</v>
      </c>
      <c r="N303" s="116" t="s">
        <v>186</v>
      </c>
      <c r="O303" s="116" t="s">
        <v>187</v>
      </c>
      <c r="P303" s="116" t="s">
        <v>188</v>
      </c>
      <c r="Q303" s="116" t="s">
        <v>189</v>
      </c>
      <c r="R303" s="116" t="s">
        <v>190</v>
      </c>
      <c r="S303" s="116" t="s">
        <v>191</v>
      </c>
      <c r="T303" s="116" t="s">
        <v>192</v>
      </c>
      <c r="U303" s="116" t="s">
        <v>193</v>
      </c>
      <c r="V303" s="116" t="s">
        <v>194</v>
      </c>
      <c r="W303" s="116" t="s">
        <v>195</v>
      </c>
      <c r="X303" s="116" t="s">
        <v>196</v>
      </c>
      <c r="Y303" s="116" t="s">
        <v>197</v>
      </c>
      <c r="Z303" s="116" t="s">
        <v>198</v>
      </c>
      <c r="AA303" s="116" t="s">
        <v>199</v>
      </c>
      <c r="AB303" s="116" t="s">
        <v>200</v>
      </c>
      <c r="AC303" s="116" t="s">
        <v>201</v>
      </c>
      <c r="AD303" s="117" t="s">
        <v>202</v>
      </c>
      <c r="AE303" s="116" t="s">
        <v>203</v>
      </c>
      <c r="AF303" s="116" t="s">
        <v>204</v>
      </c>
      <c r="AG303" s="116" t="s">
        <v>205</v>
      </c>
      <c r="AH303" s="116" t="s">
        <v>206</v>
      </c>
      <c r="AI303" s="116" t="s">
        <v>207</v>
      </c>
      <c r="AJ303" s="116" t="s">
        <v>208</v>
      </c>
      <c r="AK303" s="116" t="s">
        <v>209</v>
      </c>
      <c r="AL303" s="116" t="s">
        <v>210</v>
      </c>
      <c r="AM303" s="116" t="s">
        <v>211</v>
      </c>
      <c r="AN303" s="116" t="s">
        <v>212</v>
      </c>
      <c r="AO303" s="116" t="s">
        <v>213</v>
      </c>
      <c r="AP303" s="116" t="s">
        <v>214</v>
      </c>
      <c r="AQ303" s="116" t="s">
        <v>215</v>
      </c>
      <c r="AR303" s="116" t="s">
        <v>216</v>
      </c>
      <c r="AS303" s="116" t="s">
        <v>217</v>
      </c>
      <c r="AT303" s="116" t="s">
        <v>218</v>
      </c>
      <c r="AU303" s="116" t="s">
        <v>219</v>
      </c>
      <c r="AV303" s="116" t="s">
        <v>220</v>
      </c>
      <c r="AW303" s="116" t="s">
        <v>221</v>
      </c>
      <c r="AX303" s="116" t="s">
        <v>222</v>
      </c>
      <c r="AY303" s="116" t="s">
        <v>223</v>
      </c>
      <c r="AZ303" s="116" t="s">
        <v>224</v>
      </c>
    </row>
    <row r="304" spans="1:52" ht="12.75" customHeight="1">
      <c r="A304" s="118" t="s">
        <v>8</v>
      </c>
      <c r="B304" s="119" t="s">
        <v>225</v>
      </c>
      <c r="C304" s="115"/>
      <c r="D304" s="120"/>
      <c r="E304" s="121"/>
      <c r="F304" s="122">
        <f aca="true" t="shared" si="588" ref="F304:AY304">(E291+F291+G291)/3</f>
        <v>0.06033205935023567</v>
      </c>
      <c r="G304" s="122">
        <f t="shared" si="588"/>
        <v>1.1737475589092103</v>
      </c>
      <c r="H304" s="122">
        <f t="shared" si="588"/>
        <v>5.378710812505272</v>
      </c>
      <c r="I304" s="122">
        <f t="shared" si="588"/>
        <v>4.847044262529014</v>
      </c>
      <c r="J304" s="122">
        <f t="shared" si="588"/>
        <v>2.757035223710624</v>
      </c>
      <c r="K304" s="122">
        <f t="shared" si="588"/>
        <v>1.6387590017291769</v>
      </c>
      <c r="L304" s="122">
        <f t="shared" si="588"/>
        <v>-0.1446903481246468</v>
      </c>
      <c r="M304" s="122">
        <f t="shared" si="588"/>
        <v>3.83556998412166</v>
      </c>
      <c r="N304" s="122">
        <f t="shared" si="588"/>
        <v>1.479625368780635</v>
      </c>
      <c r="O304" s="122">
        <f t="shared" si="588"/>
        <v>5.354304803797164</v>
      </c>
      <c r="P304" s="122">
        <f t="shared" si="588"/>
        <v>1.7762121527326775</v>
      </c>
      <c r="Q304" s="122">
        <f t="shared" si="588"/>
        <v>1.6561015068685458</v>
      </c>
      <c r="R304" s="122">
        <f t="shared" si="588"/>
        <v>0.43606197537347696</v>
      </c>
      <c r="S304" s="122">
        <f t="shared" si="588"/>
        <v>3.3672273593573494</v>
      </c>
      <c r="T304" s="122">
        <f t="shared" si="588"/>
        <v>-0.8337104176450284</v>
      </c>
      <c r="U304" s="122">
        <f t="shared" si="588"/>
        <v>-2.1045773563986483</v>
      </c>
      <c r="V304" s="122">
        <f t="shared" si="588"/>
        <v>0.08551448307684655</v>
      </c>
      <c r="W304" s="122">
        <f t="shared" si="588"/>
        <v>5.544905071455904</v>
      </c>
      <c r="X304" s="122">
        <f t="shared" si="588"/>
        <v>8.203036838071725</v>
      </c>
      <c r="Y304" s="122">
        <f t="shared" si="588"/>
        <v>5.135438624712152</v>
      </c>
      <c r="Z304" s="122">
        <f t="shared" si="588"/>
        <v>4.342072383829713</v>
      </c>
      <c r="AA304" s="122">
        <f t="shared" si="588"/>
        <v>-0.18136209270367024</v>
      </c>
      <c r="AB304" s="122">
        <f t="shared" si="588"/>
        <v>0.291208029688742</v>
      </c>
      <c r="AC304" s="122">
        <f t="shared" si="588"/>
        <v>-0.19545789921943513</v>
      </c>
      <c r="AD304" s="123">
        <f t="shared" si="588"/>
        <v>6.866793922475481</v>
      </c>
      <c r="AE304" s="124">
        <f t="shared" si="588"/>
        <v>1.704813606564193</v>
      </c>
      <c r="AF304" s="124">
        <f t="shared" si="588"/>
        <v>6.971254623509786</v>
      </c>
      <c r="AG304" s="124">
        <f t="shared" si="588"/>
        <v>3.1007168164638554</v>
      </c>
      <c r="AH304" s="124">
        <f t="shared" si="588"/>
        <v>1.0230049326065593</v>
      </c>
      <c r="AI304" s="124">
        <f t="shared" si="588"/>
        <v>1.0905547386532894</v>
      </c>
      <c r="AJ304" s="124">
        <f t="shared" si="588"/>
        <v>2.2417665093529675</v>
      </c>
      <c r="AK304" s="124">
        <f t="shared" si="588"/>
        <v>6.242352430661143</v>
      </c>
      <c r="AL304" s="124">
        <f t="shared" si="588"/>
        <v>5.554600305630064</v>
      </c>
      <c r="AM304" s="124">
        <f t="shared" si="588"/>
        <v>3.409605864513106</v>
      </c>
      <c r="AN304" s="124">
        <f t="shared" si="588"/>
        <v>3.944776864475086</v>
      </c>
      <c r="AO304" s="124">
        <f t="shared" si="588"/>
        <v>-0.5065234253242604</v>
      </c>
      <c r="AP304" s="124">
        <f t="shared" si="588"/>
        <v>-0.2854579190305813</v>
      </c>
      <c r="AQ304" s="124">
        <f t="shared" si="588"/>
        <v>5.479116773769447</v>
      </c>
      <c r="AR304" s="124">
        <f t="shared" si="588"/>
        <v>6.415410901437646</v>
      </c>
      <c r="AS304" s="124">
        <f t="shared" si="588"/>
        <v>7.615504891442655</v>
      </c>
      <c r="AT304" s="124">
        <f t="shared" si="588"/>
        <v>0.8696968492396798</v>
      </c>
      <c r="AU304" s="124">
        <f t="shared" si="588"/>
        <v>2.7133038345544627</v>
      </c>
      <c r="AV304" s="124">
        <f t="shared" si="588"/>
        <v>2.6159871398586483</v>
      </c>
      <c r="AW304" s="124">
        <f t="shared" si="588"/>
        <v>5.232296395032465</v>
      </c>
      <c r="AX304" s="124">
        <f t="shared" si="588"/>
        <v>1.8988812491535054</v>
      </c>
      <c r="AY304" s="124">
        <f t="shared" si="588"/>
        <v>3.358600630033848</v>
      </c>
      <c r="AZ304" s="115"/>
    </row>
    <row r="305" spans="1:52" ht="12.75" customHeight="1">
      <c r="A305" s="125" t="s">
        <v>24</v>
      </c>
      <c r="B305" s="126" t="s">
        <v>231</v>
      </c>
      <c r="C305" s="115"/>
      <c r="D305" s="127"/>
      <c r="E305" s="128"/>
      <c r="F305" s="123">
        <f aca="true" t="shared" si="589" ref="F305:AY305">(E292+F292+G292)/3</f>
        <v>-0.24819534046393033</v>
      </c>
      <c r="G305" s="123">
        <f t="shared" si="589"/>
        <v>1.28541136815975</v>
      </c>
      <c r="H305" s="123">
        <f t="shared" si="589"/>
        <v>4.55251192818585</v>
      </c>
      <c r="I305" s="123">
        <f t="shared" si="589"/>
        <v>6.1141809451373375</v>
      </c>
      <c r="J305" s="123">
        <f t="shared" si="589"/>
        <v>7.69593887890161</v>
      </c>
      <c r="K305" s="123">
        <f t="shared" si="589"/>
        <v>7.921652467354537</v>
      </c>
      <c r="L305" s="123">
        <f t="shared" si="589"/>
        <v>6.574554803871746</v>
      </c>
      <c r="M305" s="123">
        <f t="shared" si="589"/>
        <v>5.480401448381141</v>
      </c>
      <c r="N305" s="123">
        <f t="shared" si="589"/>
        <v>4.991003822581641</v>
      </c>
      <c r="O305" s="123">
        <f t="shared" si="589"/>
        <v>6.8160341423654165</v>
      </c>
      <c r="P305" s="123">
        <f t="shared" si="589"/>
        <v>8.445660677978163</v>
      </c>
      <c r="Q305" s="123">
        <f t="shared" si="589"/>
        <v>9.582897177678086</v>
      </c>
      <c r="R305" s="123">
        <f t="shared" si="589"/>
        <v>9.323934168342555</v>
      </c>
      <c r="S305" s="123">
        <f t="shared" si="589"/>
        <v>8.910088451751609</v>
      </c>
      <c r="T305" s="123">
        <f t="shared" si="589"/>
        <v>5.736821200047231</v>
      </c>
      <c r="U305" s="123">
        <f t="shared" si="589"/>
        <v>2.4853300283578057</v>
      </c>
      <c r="V305" s="123">
        <f t="shared" si="589"/>
        <v>0.45141058051777483</v>
      </c>
      <c r="W305" s="123">
        <f t="shared" si="589"/>
        <v>1.7666714020884193</v>
      </c>
      <c r="X305" s="123">
        <f t="shared" si="589"/>
        <v>5.962174380026568</v>
      </c>
      <c r="Y305" s="123">
        <f t="shared" si="589"/>
        <v>6.39377390435143</v>
      </c>
      <c r="Z305" s="123">
        <f t="shared" si="589"/>
        <v>5.74916658179101</v>
      </c>
      <c r="AA305" s="123">
        <f t="shared" si="589"/>
        <v>3.3028961736311904</v>
      </c>
      <c r="AB305" s="123">
        <f t="shared" si="589"/>
        <v>3.8763049820009705</v>
      </c>
      <c r="AC305" s="123">
        <f t="shared" si="589"/>
        <v>3.792240101425256</v>
      </c>
      <c r="AD305" s="123">
        <f t="shared" si="589"/>
        <v>3.485039391318064</v>
      </c>
      <c r="AE305" s="124">
        <f t="shared" si="589"/>
        <v>4.531457736897611</v>
      </c>
      <c r="AF305" s="124">
        <f t="shared" si="589"/>
        <v>6.213566026958276</v>
      </c>
      <c r="AG305" s="124">
        <f t="shared" si="589"/>
        <v>8.863226509425452</v>
      </c>
      <c r="AH305" s="124">
        <f t="shared" si="589"/>
        <v>5.405184833526744</v>
      </c>
      <c r="AI305" s="124">
        <f t="shared" si="589"/>
        <v>3.158053119206487</v>
      </c>
      <c r="AJ305" s="124">
        <f t="shared" si="589"/>
        <v>2.2399831885784613</v>
      </c>
      <c r="AK305" s="124">
        <f t="shared" si="589"/>
        <v>5.069438585137768</v>
      </c>
      <c r="AL305" s="124">
        <f t="shared" si="589"/>
        <v>8.156268250517577</v>
      </c>
      <c r="AM305" s="124">
        <f t="shared" si="589"/>
        <v>7.633528584133264</v>
      </c>
      <c r="AN305" s="124">
        <f t="shared" si="589"/>
        <v>6.800701789511316</v>
      </c>
      <c r="AO305" s="124">
        <f t="shared" si="589"/>
        <v>5.832734215894053</v>
      </c>
      <c r="AP305" s="124">
        <f t="shared" si="589"/>
        <v>6.116799497106285</v>
      </c>
      <c r="AQ305" s="124">
        <f t="shared" si="589"/>
        <v>7.691237229500078</v>
      </c>
      <c r="AR305" s="124">
        <f t="shared" si="589"/>
        <v>9.24606182681446</v>
      </c>
      <c r="AS305" s="124">
        <f t="shared" si="589"/>
        <v>8.840331409890927</v>
      </c>
      <c r="AT305" s="124">
        <f t="shared" si="589"/>
        <v>4.687644256716872</v>
      </c>
      <c r="AU305" s="124">
        <f t="shared" si="589"/>
        <v>2.189374840353009</v>
      </c>
      <c r="AV305" s="124">
        <f t="shared" si="589"/>
        <v>2.945712351514066</v>
      </c>
      <c r="AW305" s="124">
        <f t="shared" si="589"/>
        <v>8.145511593597304</v>
      </c>
      <c r="AX305" s="124">
        <f t="shared" si="589"/>
        <v>11.417721005226268</v>
      </c>
      <c r="AY305" s="124">
        <f t="shared" si="589"/>
        <v>11.082242091879195</v>
      </c>
      <c r="AZ305" s="115"/>
    </row>
    <row r="306" spans="1:52" ht="12.75" customHeight="1">
      <c r="A306" s="129" t="s">
        <v>86</v>
      </c>
      <c r="B306" s="130" t="s">
        <v>256</v>
      </c>
      <c r="C306" s="115"/>
      <c r="D306" s="131"/>
      <c r="E306" s="132"/>
      <c r="F306" s="133">
        <f aca="true" t="shared" si="590" ref="F306:AY306">(E293+F293+G293)/3</f>
        <v>0.23800733060288146</v>
      </c>
      <c r="G306" s="133">
        <f t="shared" si="590"/>
        <v>0.8382539679103925</v>
      </c>
      <c r="H306" s="133">
        <f t="shared" si="590"/>
        <v>4.133486303663562</v>
      </c>
      <c r="I306" s="133">
        <f t="shared" si="590"/>
        <v>4.395126549068959</v>
      </c>
      <c r="J306" s="133">
        <f t="shared" si="590"/>
        <v>4.226782863257513</v>
      </c>
      <c r="K306" s="133">
        <f t="shared" si="590"/>
        <v>3.9425353896402893</v>
      </c>
      <c r="L306" s="133">
        <f t="shared" si="590"/>
        <v>2.509306908132995</v>
      </c>
      <c r="M306" s="133">
        <f t="shared" si="590"/>
        <v>4.281983980671804</v>
      </c>
      <c r="N306" s="133">
        <f t="shared" si="590"/>
        <v>3.036407440262457</v>
      </c>
      <c r="O306" s="133">
        <f t="shared" si="590"/>
        <v>5.9144122422823235</v>
      </c>
      <c r="P306" s="133">
        <f t="shared" si="590"/>
        <v>4.33629783312169</v>
      </c>
      <c r="Q306" s="133">
        <f t="shared" si="590"/>
        <v>4.6258305229968775</v>
      </c>
      <c r="R306" s="133">
        <f t="shared" si="590"/>
        <v>4.046578828392988</v>
      </c>
      <c r="S306" s="133">
        <f t="shared" si="590"/>
        <v>5.48591355331236</v>
      </c>
      <c r="T306" s="133">
        <f t="shared" si="590"/>
        <v>2.8595099196345948</v>
      </c>
      <c r="U306" s="133">
        <f t="shared" si="590"/>
        <v>1.4194485253899247</v>
      </c>
      <c r="V306" s="133">
        <f t="shared" si="590"/>
        <v>1.5954862593036874</v>
      </c>
      <c r="W306" s="133">
        <f t="shared" si="590"/>
        <v>4.354500221967283</v>
      </c>
      <c r="X306" s="133">
        <f t="shared" si="590"/>
        <v>6.248631403282075</v>
      </c>
      <c r="Y306" s="133">
        <f t="shared" si="590"/>
        <v>5.049638222509892</v>
      </c>
      <c r="Z306" s="133">
        <f t="shared" si="590"/>
        <v>4.435136476032198</v>
      </c>
      <c r="AA306" s="133">
        <f t="shared" si="590"/>
        <v>1.7100965379500934</v>
      </c>
      <c r="AB306" s="133">
        <f t="shared" si="590"/>
        <v>1.8025469605340092</v>
      </c>
      <c r="AC306" s="133">
        <f t="shared" si="590"/>
        <v>1.5985554137915952</v>
      </c>
      <c r="AD306" s="123">
        <f t="shared" si="590"/>
        <v>5.552066867102234</v>
      </c>
      <c r="AE306" s="124">
        <f t="shared" si="590"/>
        <v>3.848239817041898</v>
      </c>
      <c r="AF306" s="124">
        <f t="shared" si="590"/>
        <v>6.796779644345441</v>
      </c>
      <c r="AG306" s="124">
        <f t="shared" si="590"/>
        <v>5.208814656707461</v>
      </c>
      <c r="AH306" s="124">
        <f t="shared" si="590"/>
        <v>3.411741794495471</v>
      </c>
      <c r="AI306" s="124">
        <f t="shared" si="590"/>
        <v>2.947181756589963</v>
      </c>
      <c r="AJ306" s="124">
        <f t="shared" si="590"/>
        <v>3.0718391089656123</v>
      </c>
      <c r="AK306" s="124">
        <f t="shared" si="590"/>
        <v>5.815527610204563</v>
      </c>
      <c r="AL306" s="124">
        <f t="shared" si="590"/>
        <v>5.790486315965585</v>
      </c>
      <c r="AM306" s="124">
        <f t="shared" si="590"/>
        <v>5.039992240651177</v>
      </c>
      <c r="AN306" s="124">
        <f t="shared" si="590"/>
        <v>5.365768370155699</v>
      </c>
      <c r="AO306" s="124">
        <f t="shared" si="590"/>
        <v>4.067671839436911</v>
      </c>
      <c r="AP306" s="124">
        <f t="shared" si="590"/>
        <v>4.226007967822812</v>
      </c>
      <c r="AQ306" s="124">
        <f t="shared" si="590"/>
        <v>6.416984618440306</v>
      </c>
      <c r="AR306" s="124">
        <f t="shared" si="590"/>
        <v>7.287382948092577</v>
      </c>
      <c r="AS306" s="124">
        <f t="shared" si="590"/>
        <v>7.634871304174684</v>
      </c>
      <c r="AT306" s="124">
        <f t="shared" si="590"/>
        <v>4.356616993310439</v>
      </c>
      <c r="AU306" s="124">
        <f t="shared" si="590"/>
        <v>3.812271759201373</v>
      </c>
      <c r="AV306" s="124">
        <f t="shared" si="590"/>
        <v>4.083059448016665</v>
      </c>
      <c r="AW306" s="124">
        <f t="shared" si="590"/>
        <v>6.397668117702563</v>
      </c>
      <c r="AX306" s="124">
        <f t="shared" si="590"/>
        <v>7.028269661232897</v>
      </c>
      <c r="AY306" s="124">
        <f t="shared" si="590"/>
        <v>7.4708388704032584</v>
      </c>
      <c r="AZ306" s="115"/>
    </row>
    <row r="307" spans="2:50" ht="3" customHeight="1">
      <c r="B307" s="106"/>
      <c r="C307" s="52"/>
      <c r="D307" s="52"/>
      <c r="E307" s="87"/>
      <c r="F307" s="87"/>
      <c r="G307" s="87"/>
      <c r="H307" s="87"/>
      <c r="I307" s="87"/>
      <c r="J307" s="87"/>
      <c r="K307" s="87"/>
      <c r="L307" s="87"/>
      <c r="M307" s="87"/>
      <c r="N307" s="87"/>
      <c r="O307" s="87"/>
      <c r="P307" s="87"/>
      <c r="Q307" s="87"/>
      <c r="R307" s="87"/>
      <c r="S307" s="87"/>
      <c r="T307" s="87"/>
      <c r="U307" s="87"/>
      <c r="V307" s="87"/>
      <c r="W307" s="87"/>
      <c r="X307" s="87"/>
      <c r="Y307" s="87"/>
      <c r="Z307" s="87"/>
      <c r="AA307" s="87"/>
      <c r="AB307" s="87"/>
      <c r="AC307" s="87"/>
      <c r="AD307" s="87"/>
      <c r="AE307" s="87"/>
      <c r="AF307" s="87"/>
      <c r="AG307" s="87"/>
      <c r="AH307" s="87"/>
      <c r="AI307" s="87"/>
      <c r="AJ307" s="87"/>
      <c r="AK307" s="87"/>
      <c r="AL307" s="87"/>
      <c r="AM307" s="87"/>
      <c r="AN307" s="87"/>
      <c r="AO307" s="87"/>
      <c r="AP307" s="87"/>
      <c r="AQ307" s="87"/>
      <c r="AR307" s="87"/>
      <c r="AS307" s="87"/>
      <c r="AT307" s="87"/>
      <c r="AU307" s="87"/>
      <c r="AV307" s="87"/>
      <c r="AW307" s="87"/>
      <c r="AX307" s="87"/>
    </row>
    <row r="308" spans="1:50" ht="12.75" customHeight="1">
      <c r="A308" s="59"/>
      <c r="B308" s="59"/>
      <c r="C308" s="52"/>
      <c r="D308" s="52" t="s">
        <v>202</v>
      </c>
      <c r="E308" s="87" t="s">
        <v>203</v>
      </c>
      <c r="F308" s="87" t="s">
        <v>204</v>
      </c>
      <c r="G308" s="87" t="s">
        <v>205</v>
      </c>
      <c r="H308" s="87" t="s">
        <v>206</v>
      </c>
      <c r="I308" s="87" t="s">
        <v>207</v>
      </c>
      <c r="J308" s="87" t="s">
        <v>208</v>
      </c>
      <c r="K308" s="87" t="s">
        <v>209</v>
      </c>
      <c r="L308" s="87" t="s">
        <v>210</v>
      </c>
      <c r="M308" s="87" t="s">
        <v>211</v>
      </c>
      <c r="N308" s="87" t="s">
        <v>212</v>
      </c>
      <c r="O308" s="87" t="s">
        <v>213</v>
      </c>
      <c r="P308" s="87" t="s">
        <v>214</v>
      </c>
      <c r="Q308" s="87" t="s">
        <v>215</v>
      </c>
      <c r="R308" s="87" t="s">
        <v>216</v>
      </c>
      <c r="S308" s="87" t="s">
        <v>217</v>
      </c>
      <c r="T308" s="87" t="s">
        <v>218</v>
      </c>
      <c r="U308" s="87" t="s">
        <v>219</v>
      </c>
      <c r="V308" s="87" t="s">
        <v>220</v>
      </c>
      <c r="W308" s="87" t="s">
        <v>221</v>
      </c>
      <c r="X308" s="87" t="s">
        <v>222</v>
      </c>
      <c r="Y308" s="87" t="s">
        <v>223</v>
      </c>
      <c r="Z308" s="87" t="s">
        <v>224</v>
      </c>
      <c r="AA308" s="87"/>
      <c r="AB308" s="87"/>
      <c r="AC308" s="87"/>
      <c r="AD308" s="87"/>
      <c r="AE308" s="87"/>
      <c r="AF308" s="87"/>
      <c r="AG308" s="87"/>
      <c r="AH308" s="87"/>
      <c r="AI308" s="87"/>
      <c r="AJ308" s="87"/>
      <c r="AK308" s="87"/>
      <c r="AL308" s="87"/>
      <c r="AM308" s="87"/>
      <c r="AN308" s="87"/>
      <c r="AO308" s="87"/>
      <c r="AP308" s="87"/>
      <c r="AQ308" s="87"/>
      <c r="AR308" s="87"/>
      <c r="AS308" s="87"/>
      <c r="AT308" s="87"/>
      <c r="AU308" s="87"/>
      <c r="AV308" s="87"/>
      <c r="AW308" s="87"/>
      <c r="AX308" s="87"/>
    </row>
    <row r="309" spans="1:50" ht="12.75" customHeight="1">
      <c r="A309" s="94" t="s">
        <v>8</v>
      </c>
      <c r="B309" s="95" t="s">
        <v>225</v>
      </c>
      <c r="C309" s="52"/>
      <c r="D309" s="107">
        <v>6.866793922475481</v>
      </c>
      <c r="E309" s="97">
        <v>1.704813606564193</v>
      </c>
      <c r="F309" s="97">
        <v>6.971254623509786</v>
      </c>
      <c r="G309" s="97">
        <v>3.1007168164638554</v>
      </c>
      <c r="H309" s="97">
        <v>1.0230049326065593</v>
      </c>
      <c r="I309" s="97">
        <v>1.0905547386532894</v>
      </c>
      <c r="J309" s="97">
        <v>2.2417665093529675</v>
      </c>
      <c r="K309" s="97">
        <v>6.242352430661143</v>
      </c>
      <c r="L309" s="97">
        <v>5.554600305630064</v>
      </c>
      <c r="M309" s="97">
        <v>3.409605864513106</v>
      </c>
      <c r="N309" s="97">
        <v>3.944776864475086</v>
      </c>
      <c r="O309" s="97">
        <v>-0.5065234253242604</v>
      </c>
      <c r="P309" s="97">
        <v>-0.2854579190305813</v>
      </c>
      <c r="Q309" s="97">
        <v>5.479116773769447</v>
      </c>
      <c r="R309" s="97">
        <v>6.415410901437646</v>
      </c>
      <c r="S309" s="97">
        <v>7.615504891442655</v>
      </c>
      <c r="T309" s="97">
        <v>0.8696968492396798</v>
      </c>
      <c r="U309" s="97">
        <v>2.7133038345544627</v>
      </c>
      <c r="V309" s="97">
        <v>2.6159871398586483</v>
      </c>
      <c r="W309" s="97">
        <v>5.232296395032465</v>
      </c>
      <c r="X309" s="97">
        <v>1.8988812491535054</v>
      </c>
      <c r="Y309" s="97">
        <v>3.358600630033848</v>
      </c>
      <c r="Z309" s="108"/>
      <c r="AA309" s="87"/>
      <c r="AB309" s="87"/>
      <c r="AC309" s="87"/>
      <c r="AD309" s="87"/>
      <c r="AE309" s="87"/>
      <c r="AF309" s="87"/>
      <c r="AG309" s="87"/>
      <c r="AH309" s="87"/>
      <c r="AI309" s="87"/>
      <c r="AJ309" s="87"/>
      <c r="AK309" s="87"/>
      <c r="AL309" s="87"/>
      <c r="AM309" s="87"/>
      <c r="AN309" s="87"/>
      <c r="AO309" s="87"/>
      <c r="AP309" s="87"/>
      <c r="AQ309" s="87"/>
      <c r="AR309" s="87"/>
      <c r="AS309" s="87"/>
      <c r="AT309" s="87"/>
      <c r="AU309" s="87"/>
      <c r="AV309" s="87"/>
      <c r="AW309" s="87"/>
      <c r="AX309" s="87"/>
    </row>
    <row r="310" spans="1:50" ht="12.75" customHeight="1">
      <c r="A310" s="99" t="s">
        <v>24</v>
      </c>
      <c r="B310" s="100" t="s">
        <v>231</v>
      </c>
      <c r="C310" s="52"/>
      <c r="D310" s="109">
        <v>3.485039391318064</v>
      </c>
      <c r="E310" s="98">
        <v>4.531457736897611</v>
      </c>
      <c r="F310" s="98">
        <v>6.213566026958276</v>
      </c>
      <c r="G310" s="98">
        <v>8.863226509425452</v>
      </c>
      <c r="H310" s="98">
        <v>5.405184833526744</v>
      </c>
      <c r="I310" s="98">
        <v>3.158053119206487</v>
      </c>
      <c r="J310" s="98">
        <v>2.2399831885784613</v>
      </c>
      <c r="K310" s="98">
        <v>5.069438585137768</v>
      </c>
      <c r="L310" s="98">
        <v>8.156268250517577</v>
      </c>
      <c r="M310" s="98">
        <v>7.633528584133264</v>
      </c>
      <c r="N310" s="98">
        <v>6.800701789511316</v>
      </c>
      <c r="O310" s="98">
        <v>5.832734215894053</v>
      </c>
      <c r="P310" s="98">
        <v>6.116799497106285</v>
      </c>
      <c r="Q310" s="98">
        <v>7.691237229500078</v>
      </c>
      <c r="R310" s="98">
        <v>9.24606182681446</v>
      </c>
      <c r="S310" s="98">
        <v>8.840331409890927</v>
      </c>
      <c r="T310" s="98">
        <v>4.687644256716872</v>
      </c>
      <c r="U310" s="98">
        <v>2.189374840353009</v>
      </c>
      <c r="V310" s="98">
        <v>2.945712351514066</v>
      </c>
      <c r="W310" s="98">
        <v>8.145511593597304</v>
      </c>
      <c r="X310" s="98">
        <v>11.417721005226268</v>
      </c>
      <c r="Y310" s="98">
        <v>11.082242091879195</v>
      </c>
      <c r="Z310" s="110"/>
      <c r="AA310" s="87"/>
      <c r="AB310" s="87"/>
      <c r="AC310" s="87"/>
      <c r="AD310" s="87"/>
      <c r="AE310" s="87"/>
      <c r="AF310" s="87"/>
      <c r="AG310" s="87"/>
      <c r="AH310" s="87"/>
      <c r="AI310" s="87"/>
      <c r="AJ310" s="87"/>
      <c r="AK310" s="87"/>
      <c r="AL310" s="87"/>
      <c r="AM310" s="87"/>
      <c r="AN310" s="87"/>
      <c r="AO310" s="87"/>
      <c r="AP310" s="87"/>
      <c r="AQ310" s="87"/>
      <c r="AR310" s="87"/>
      <c r="AS310" s="87"/>
      <c r="AT310" s="87"/>
      <c r="AU310" s="87"/>
      <c r="AV310" s="87"/>
      <c r="AW310" s="87"/>
      <c r="AX310" s="87"/>
    </row>
    <row r="311" spans="1:50" ht="12.75" customHeight="1">
      <c r="A311" s="102" t="s">
        <v>86</v>
      </c>
      <c r="B311" s="103" t="s">
        <v>256</v>
      </c>
      <c r="C311" s="52"/>
      <c r="D311" s="111">
        <v>5.552066867102234</v>
      </c>
      <c r="E311" s="105">
        <v>3.848239817041898</v>
      </c>
      <c r="F311" s="105">
        <v>6.796779644345441</v>
      </c>
      <c r="G311" s="105">
        <v>5.208814656707461</v>
      </c>
      <c r="H311" s="105">
        <v>3.411741794495471</v>
      </c>
      <c r="I311" s="105">
        <v>2.947181756589963</v>
      </c>
      <c r="J311" s="105">
        <v>3.0718391089656123</v>
      </c>
      <c r="K311" s="105">
        <v>5.815527610204563</v>
      </c>
      <c r="L311" s="105">
        <v>5.790486315965585</v>
      </c>
      <c r="M311" s="105">
        <v>5.039992240651177</v>
      </c>
      <c r="N311" s="105">
        <v>5.365768370155699</v>
      </c>
      <c r="O311" s="105">
        <v>4.067671839436911</v>
      </c>
      <c r="P311" s="105">
        <v>4.226007967822812</v>
      </c>
      <c r="Q311" s="105">
        <v>6.416984618440306</v>
      </c>
      <c r="R311" s="105">
        <v>7.287382948092577</v>
      </c>
      <c r="S311" s="105">
        <v>7.634871304174684</v>
      </c>
      <c r="T311" s="105">
        <v>4.356616993310439</v>
      </c>
      <c r="U311" s="105">
        <v>3.812271759201373</v>
      </c>
      <c r="V311" s="105">
        <v>4.083059448016665</v>
      </c>
      <c r="W311" s="105">
        <v>6.397668117702563</v>
      </c>
      <c r="X311" s="105">
        <v>7.028269661232897</v>
      </c>
      <c r="Y311" s="105">
        <v>7.4708388704032584</v>
      </c>
      <c r="Z311" s="112"/>
      <c r="AA311" s="87"/>
      <c r="AB311" s="87"/>
      <c r="AC311" s="87"/>
      <c r="AD311" s="87"/>
      <c r="AE311" s="87"/>
      <c r="AF311" s="87"/>
      <c r="AG311" s="87"/>
      <c r="AH311" s="87"/>
      <c r="AI311" s="87"/>
      <c r="AJ311" s="87"/>
      <c r="AK311" s="87"/>
      <c r="AL311" s="87"/>
      <c r="AM311" s="87"/>
      <c r="AN311" s="87"/>
      <c r="AO311" s="87"/>
      <c r="AP311" s="87"/>
      <c r="AQ311" s="87"/>
      <c r="AR311" s="87"/>
      <c r="AS311" s="87"/>
      <c r="AT311" s="87"/>
      <c r="AU311" s="87"/>
      <c r="AV311" s="87"/>
      <c r="AW311" s="87"/>
      <c r="AX311" s="87"/>
    </row>
    <row r="312" spans="2:50" ht="27" customHeight="1">
      <c r="B312" s="106"/>
      <c r="C312" s="52"/>
      <c r="D312" s="52"/>
      <c r="E312" s="87"/>
      <c r="F312" s="87"/>
      <c r="G312" s="87"/>
      <c r="H312" s="87"/>
      <c r="I312" s="87"/>
      <c r="J312" s="87"/>
      <c r="K312" s="87"/>
      <c r="L312" s="87"/>
      <c r="M312" s="87"/>
      <c r="N312" s="87"/>
      <c r="O312" s="87"/>
      <c r="P312" s="87"/>
      <c r="Q312" s="87"/>
      <c r="R312" s="87"/>
      <c r="S312" s="87"/>
      <c r="T312" s="87"/>
      <c r="U312" s="87"/>
      <c r="V312" s="87"/>
      <c r="W312" s="87"/>
      <c r="X312" s="87"/>
      <c r="Y312" s="87"/>
      <c r="Z312" s="87"/>
      <c r="AA312" s="87"/>
      <c r="AB312" s="87"/>
      <c r="AC312" s="87"/>
      <c r="AD312" s="87"/>
      <c r="AE312" s="87"/>
      <c r="AF312" s="87"/>
      <c r="AG312" s="87"/>
      <c r="AH312" s="87"/>
      <c r="AI312" s="87"/>
      <c r="AJ312" s="87"/>
      <c r="AK312" s="87"/>
      <c r="AL312" s="87"/>
      <c r="AM312" s="87"/>
      <c r="AN312" s="87"/>
      <c r="AO312" s="87"/>
      <c r="AP312" s="87"/>
      <c r="AQ312" s="87"/>
      <c r="AR312" s="87"/>
      <c r="AS312" s="87"/>
      <c r="AT312" s="87"/>
      <c r="AU312" s="87"/>
      <c r="AV312" s="87"/>
      <c r="AW312" s="87"/>
      <c r="AX312" s="87"/>
    </row>
    <row r="313" spans="2:50" ht="3" customHeight="1">
      <c r="B313" s="106"/>
      <c r="C313" s="52"/>
      <c r="D313" s="52"/>
      <c r="E313" s="87"/>
      <c r="F313" s="87"/>
      <c r="G313" s="87"/>
      <c r="H313" s="87"/>
      <c r="I313" s="87"/>
      <c r="J313" s="87"/>
      <c r="K313" s="87"/>
      <c r="L313" s="87"/>
      <c r="M313" s="87"/>
      <c r="N313" s="87"/>
      <c r="O313" s="87"/>
      <c r="P313" s="87"/>
      <c r="Q313" s="87"/>
      <c r="R313" s="87"/>
      <c r="S313" s="87"/>
      <c r="T313" s="87"/>
      <c r="U313" s="87"/>
      <c r="V313" s="87"/>
      <c r="W313" s="87"/>
      <c r="X313" s="87"/>
      <c r="Y313" s="87"/>
      <c r="Z313" s="87"/>
      <c r="AA313" s="87"/>
      <c r="AB313" s="87"/>
      <c r="AC313" s="87"/>
      <c r="AD313" s="87"/>
      <c r="AE313" s="87"/>
      <c r="AF313" s="87"/>
      <c r="AG313" s="87"/>
      <c r="AH313" s="87"/>
      <c r="AI313" s="87"/>
      <c r="AJ313" s="87"/>
      <c r="AK313" s="87"/>
      <c r="AL313" s="87"/>
      <c r="AM313" s="87"/>
      <c r="AN313" s="87"/>
      <c r="AO313" s="87"/>
      <c r="AP313" s="87"/>
      <c r="AQ313" s="87"/>
      <c r="AR313" s="87"/>
      <c r="AS313" s="87"/>
      <c r="AT313" s="87"/>
      <c r="AU313" s="87"/>
      <c r="AV313" s="87"/>
      <c r="AW313" s="87"/>
      <c r="AX313" s="87"/>
    </row>
    <row r="314" spans="2:50" ht="3" customHeight="1">
      <c r="B314" s="106"/>
      <c r="C314" s="52"/>
      <c r="D314" s="52"/>
      <c r="E314" s="87"/>
      <c r="F314" s="87"/>
      <c r="G314" s="87"/>
      <c r="H314" s="87"/>
      <c r="I314" s="87"/>
      <c r="J314" s="87"/>
      <c r="K314" s="87"/>
      <c r="L314" s="87"/>
      <c r="M314" s="87"/>
      <c r="N314" s="87"/>
      <c r="O314" s="87"/>
      <c r="P314" s="87"/>
      <c r="Q314" s="87"/>
      <c r="R314" s="87"/>
      <c r="S314" s="87"/>
      <c r="T314" s="87"/>
      <c r="U314" s="87"/>
      <c r="V314" s="87"/>
      <c r="W314" s="87"/>
      <c r="X314" s="87"/>
      <c r="Y314" s="87"/>
      <c r="Z314" s="87"/>
      <c r="AA314" s="87"/>
      <c r="AB314" s="87"/>
      <c r="AC314" s="87"/>
      <c r="AD314" s="87"/>
      <c r="AE314" s="87"/>
      <c r="AF314" s="87"/>
      <c r="AG314" s="87"/>
      <c r="AH314" s="87"/>
      <c r="AI314" s="87"/>
      <c r="AJ314" s="87"/>
      <c r="AK314" s="87"/>
      <c r="AL314" s="87"/>
      <c r="AM314" s="87"/>
      <c r="AN314" s="87"/>
      <c r="AO314" s="87"/>
      <c r="AP314" s="87"/>
      <c r="AQ314" s="87"/>
      <c r="AR314" s="87"/>
      <c r="AS314" s="87"/>
      <c r="AT314" s="87"/>
      <c r="AU314" s="87"/>
      <c r="AV314" s="87"/>
      <c r="AW314" s="87"/>
      <c r="AX314" s="87"/>
    </row>
    <row r="315" spans="2:50" ht="3" customHeight="1">
      <c r="B315" s="106"/>
      <c r="C315" s="52"/>
      <c r="D315" s="52"/>
      <c r="E315" s="87"/>
      <c r="F315" s="87"/>
      <c r="G315" s="87"/>
      <c r="H315" s="87"/>
      <c r="I315" s="87"/>
      <c r="J315" s="87"/>
      <c r="K315" s="87"/>
      <c r="L315" s="87"/>
      <c r="M315" s="87"/>
      <c r="N315" s="87"/>
      <c r="O315" s="87"/>
      <c r="P315" s="87"/>
      <c r="Q315" s="87"/>
      <c r="R315" s="87"/>
      <c r="S315" s="87"/>
      <c r="T315" s="87"/>
      <c r="U315" s="87"/>
      <c r="V315" s="87"/>
      <c r="W315" s="87"/>
      <c r="X315" s="87"/>
      <c r="Y315" s="87"/>
      <c r="Z315" s="87"/>
      <c r="AA315" s="87"/>
      <c r="AB315" s="87"/>
      <c r="AC315" s="87"/>
      <c r="AD315" s="87"/>
      <c r="AE315" s="87"/>
      <c r="AF315" s="87"/>
      <c r="AG315" s="87"/>
      <c r="AH315" s="87"/>
      <c r="AI315" s="87"/>
      <c r="AJ315" s="87"/>
      <c r="AK315" s="87"/>
      <c r="AL315" s="87"/>
      <c r="AM315" s="87"/>
      <c r="AN315" s="87"/>
      <c r="AO315" s="87"/>
      <c r="AP315" s="87"/>
      <c r="AQ315" s="87"/>
      <c r="AR315" s="87"/>
      <c r="AS315" s="87"/>
      <c r="AT315" s="87"/>
      <c r="AU315" s="87"/>
      <c r="AV315" s="87"/>
      <c r="AW315" s="87"/>
      <c r="AX315" s="87"/>
    </row>
    <row r="316" ht="3" customHeight="1"/>
    <row r="317" spans="1:26" ht="12.75" customHeight="1">
      <c r="A317" s="134"/>
      <c r="B317" s="134"/>
      <c r="C317" s="134"/>
      <c r="D317" s="134"/>
      <c r="E317" s="134"/>
      <c r="F317" s="134"/>
      <c r="G317" s="134"/>
      <c r="H317" s="134"/>
      <c r="I317" s="134"/>
      <c r="J317" s="134"/>
      <c r="K317" s="134"/>
      <c r="L317" s="134"/>
      <c r="M317" s="134"/>
      <c r="N317" s="134"/>
      <c r="O317" s="134"/>
      <c r="P317" s="134"/>
      <c r="Q317" s="134"/>
      <c r="R317" s="134"/>
      <c r="S317" s="134"/>
      <c r="T317" s="134"/>
      <c r="U317" s="134"/>
      <c r="V317" s="134"/>
      <c r="W317" s="134"/>
      <c r="X317" s="134"/>
      <c r="Y317" s="134"/>
      <c r="Z317" s="134"/>
    </row>
    <row r="318" spans="1:26" ht="12.75" customHeight="1">
      <c r="A318" s="134"/>
      <c r="B318" s="134"/>
      <c r="C318" s="134"/>
      <c r="D318" s="134"/>
      <c r="E318" s="134"/>
      <c r="F318" s="134"/>
      <c r="G318" s="134"/>
      <c r="H318" s="134"/>
      <c r="I318" s="134"/>
      <c r="J318" s="134"/>
      <c r="K318" s="134"/>
      <c r="L318" s="134"/>
      <c r="M318" s="134"/>
      <c r="N318" s="134"/>
      <c r="O318" s="134"/>
      <c r="P318" s="134"/>
      <c r="Q318" s="134"/>
      <c r="R318" s="134"/>
      <c r="S318" s="134"/>
      <c r="T318" s="134"/>
      <c r="U318" s="134"/>
      <c r="V318" s="134"/>
      <c r="W318" s="134"/>
      <c r="X318" s="134"/>
      <c r="Y318" s="134"/>
      <c r="Z318" s="134"/>
    </row>
    <row r="319" spans="1:26" ht="12.75" customHeight="1">
      <c r="A319" s="134"/>
      <c r="B319" s="134"/>
      <c r="C319" s="134"/>
      <c r="D319" s="134"/>
      <c r="E319" s="134"/>
      <c r="F319" s="134"/>
      <c r="G319" s="134"/>
      <c r="H319" s="134"/>
      <c r="I319" s="134"/>
      <c r="J319" s="134"/>
      <c r="K319" s="134"/>
      <c r="L319" s="134"/>
      <c r="M319" s="134"/>
      <c r="N319" s="134"/>
      <c r="O319" s="134"/>
      <c r="P319" s="134"/>
      <c r="Q319" s="134"/>
      <c r="R319" s="134"/>
      <c r="S319" s="134"/>
      <c r="T319" s="134"/>
      <c r="U319" s="134"/>
      <c r="V319" s="134"/>
      <c r="W319" s="134"/>
      <c r="X319" s="134"/>
      <c r="Y319" s="134"/>
      <c r="Z319" s="134"/>
    </row>
    <row r="320" ht="12.75" customHeight="1"/>
    <row r="321" ht="12.75" customHeight="1"/>
    <row r="322" ht="12.75" customHeight="1"/>
    <row r="341" ht="12.75">
      <c r="A341" s="50" t="s">
        <v>320</v>
      </c>
    </row>
    <row r="370" spans="1:26" ht="13.5">
      <c r="A370" s="134"/>
      <c r="B370" s="134"/>
      <c r="C370" s="134"/>
      <c r="D370" s="134"/>
      <c r="E370" s="134"/>
      <c r="F370" s="134"/>
      <c r="G370" s="134"/>
      <c r="H370" s="134"/>
      <c r="I370" s="134"/>
      <c r="J370" s="134"/>
      <c r="K370" s="134"/>
      <c r="L370" s="134"/>
      <c r="M370" s="134"/>
      <c r="N370" s="134"/>
      <c r="O370" s="134"/>
      <c r="P370" s="134"/>
      <c r="Q370" s="134"/>
      <c r="R370" s="134"/>
      <c r="S370" s="134"/>
      <c r="T370" s="134"/>
      <c r="U370" s="134"/>
      <c r="V370" s="134"/>
      <c r="W370" s="134"/>
      <c r="X370" s="134"/>
      <c r="Y370" s="134"/>
      <c r="Z370" s="134"/>
    </row>
    <row r="371" spans="1:26" ht="13.5">
      <c r="A371" s="134"/>
      <c r="B371" s="134"/>
      <c r="C371" s="134"/>
      <c r="D371" s="134"/>
      <c r="E371" s="134"/>
      <c r="F371" s="134"/>
      <c r="G371" s="134"/>
      <c r="H371" s="134"/>
      <c r="I371" s="134"/>
      <c r="J371" s="134"/>
      <c r="K371" s="134"/>
      <c r="L371" s="134"/>
      <c r="M371" s="134"/>
      <c r="N371" s="134"/>
      <c r="O371" s="134"/>
      <c r="P371" s="134"/>
      <c r="Q371" s="134"/>
      <c r="R371" s="134"/>
      <c r="S371" s="134"/>
      <c r="T371" s="134"/>
      <c r="U371" s="134"/>
      <c r="V371" s="134"/>
      <c r="W371" s="134"/>
      <c r="X371" s="134"/>
      <c r="Y371" s="134"/>
      <c r="Z371" s="134"/>
    </row>
    <row r="372" spans="1:26" ht="13.5">
      <c r="A372" s="134"/>
      <c r="B372" s="134"/>
      <c r="C372" s="134"/>
      <c r="D372" s="134"/>
      <c r="E372" s="134"/>
      <c r="F372" s="134"/>
      <c r="G372" s="134"/>
      <c r="H372" s="134"/>
      <c r="I372" s="134"/>
      <c r="J372" s="134"/>
      <c r="K372" s="134"/>
      <c r="L372" s="134"/>
      <c r="M372" s="134"/>
      <c r="N372" s="134"/>
      <c r="O372" s="134"/>
      <c r="P372" s="134"/>
      <c r="Q372" s="134"/>
      <c r="R372" s="134"/>
      <c r="S372" s="134"/>
      <c r="T372" s="134"/>
      <c r="U372" s="134"/>
      <c r="V372" s="134"/>
      <c r="W372" s="134"/>
      <c r="X372" s="134"/>
      <c r="Y372" s="134"/>
      <c r="Z372" s="134"/>
    </row>
    <row r="373" spans="1:26" ht="13.5">
      <c r="A373" s="135" t="s">
        <v>321</v>
      </c>
      <c r="B373" s="134"/>
      <c r="C373" s="134"/>
      <c r="D373" s="134"/>
      <c r="E373" s="134"/>
      <c r="F373" s="134"/>
      <c r="G373" s="134"/>
      <c r="H373" s="134"/>
      <c r="I373" s="134"/>
      <c r="J373" s="134"/>
      <c r="K373" s="134"/>
      <c r="L373" s="134"/>
      <c r="M373" s="134"/>
      <c r="N373" s="134"/>
      <c r="O373" s="134"/>
      <c r="P373" s="134"/>
      <c r="Q373" s="134"/>
      <c r="R373" s="134"/>
      <c r="S373" s="134"/>
      <c r="T373" s="134"/>
      <c r="U373" s="134"/>
      <c r="V373" s="134"/>
      <c r="W373" s="134"/>
      <c r="X373" s="134"/>
      <c r="Y373" s="134"/>
      <c r="Z373" s="134"/>
    </row>
    <row r="374" spans="1:26" ht="13.5">
      <c r="A374" s="134"/>
      <c r="B374" s="134"/>
      <c r="C374" s="134"/>
      <c r="D374" s="134"/>
      <c r="E374" s="134"/>
      <c r="F374" s="134"/>
      <c r="G374" s="134"/>
      <c r="H374" s="134"/>
      <c r="I374" s="134"/>
      <c r="J374" s="134"/>
      <c r="K374" s="134"/>
      <c r="L374" s="134"/>
      <c r="M374" s="134"/>
      <c r="N374" s="134"/>
      <c r="O374" s="134"/>
      <c r="P374" s="134"/>
      <c r="Q374" s="134"/>
      <c r="R374" s="134"/>
      <c r="S374" s="134"/>
      <c r="T374" s="134"/>
      <c r="U374" s="134"/>
      <c r="V374" s="134"/>
      <c r="W374" s="134"/>
      <c r="X374" s="134"/>
      <c r="Y374" s="134"/>
      <c r="Z374" s="134"/>
    </row>
    <row r="375" spans="1:26" ht="13.5">
      <c r="A375" s="134"/>
      <c r="B375" s="134"/>
      <c r="C375" s="134"/>
      <c r="D375" s="134"/>
      <c r="E375" s="134"/>
      <c r="F375" s="134"/>
      <c r="G375" s="134"/>
      <c r="H375" s="134"/>
      <c r="I375" s="134"/>
      <c r="J375" s="134"/>
      <c r="K375" s="134"/>
      <c r="L375" s="134"/>
      <c r="M375" s="134"/>
      <c r="N375" s="134"/>
      <c r="O375" s="134"/>
      <c r="P375" s="134"/>
      <c r="Q375" s="134"/>
      <c r="R375" s="134"/>
      <c r="S375" s="134"/>
      <c r="T375" s="134"/>
      <c r="U375" s="134"/>
      <c r="V375" s="134"/>
      <c r="W375" s="134"/>
      <c r="X375" s="134"/>
      <c r="Y375" s="134"/>
      <c r="Z375" s="134"/>
    </row>
    <row r="376" spans="1:26" ht="13.5">
      <c r="A376" s="134"/>
      <c r="B376" s="134"/>
      <c r="C376" s="134"/>
      <c r="D376" s="134"/>
      <c r="E376" s="134"/>
      <c r="F376" s="134"/>
      <c r="G376" s="134"/>
      <c r="H376" s="134"/>
      <c r="I376" s="134"/>
      <c r="J376" s="134"/>
      <c r="K376" s="134"/>
      <c r="L376" s="134"/>
      <c r="M376" s="134"/>
      <c r="N376" s="134"/>
      <c r="O376" s="134"/>
      <c r="P376" s="134"/>
      <c r="Q376" s="134"/>
      <c r="R376" s="134"/>
      <c r="S376" s="134"/>
      <c r="T376" s="134"/>
      <c r="U376" s="134"/>
      <c r="V376" s="134"/>
      <c r="W376" s="134"/>
      <c r="X376" s="134"/>
      <c r="Y376" s="134"/>
      <c r="Z376" s="134"/>
    </row>
    <row r="377" spans="1:26" ht="13.5">
      <c r="A377" s="134"/>
      <c r="B377" s="134"/>
      <c r="C377" s="134"/>
      <c r="D377" s="134"/>
      <c r="E377" s="134"/>
      <c r="F377" s="134"/>
      <c r="G377" s="134"/>
      <c r="H377" s="134"/>
      <c r="I377" s="134"/>
      <c r="J377" s="134"/>
      <c r="K377" s="134"/>
      <c r="L377" s="134"/>
      <c r="M377" s="134"/>
      <c r="N377" s="134"/>
      <c r="O377" s="134"/>
      <c r="P377" s="134"/>
      <c r="Q377" s="134"/>
      <c r="R377" s="134"/>
      <c r="S377" s="134"/>
      <c r="T377" s="134"/>
      <c r="U377" s="134"/>
      <c r="V377" s="134"/>
      <c r="W377" s="134"/>
      <c r="X377" s="134"/>
      <c r="Y377" s="134"/>
      <c r="Z377" s="134"/>
    </row>
    <row r="378" spans="1:26" ht="13.5">
      <c r="A378" s="134"/>
      <c r="B378" s="134"/>
      <c r="C378" s="134"/>
      <c r="D378" s="134"/>
      <c r="E378" s="134"/>
      <c r="F378" s="134"/>
      <c r="G378" s="134"/>
      <c r="H378" s="134"/>
      <c r="I378" s="134"/>
      <c r="J378" s="134"/>
      <c r="K378" s="134"/>
      <c r="L378" s="134"/>
      <c r="M378" s="134"/>
      <c r="N378" s="134"/>
      <c r="O378" s="134"/>
      <c r="P378" s="134"/>
      <c r="Q378" s="134"/>
      <c r="R378" s="134"/>
      <c r="S378" s="134"/>
      <c r="T378" s="134"/>
      <c r="U378" s="134"/>
      <c r="V378" s="134"/>
      <c r="W378" s="134"/>
      <c r="X378" s="134"/>
      <c r="Y378" s="134"/>
      <c r="Z378" s="134"/>
    </row>
    <row r="379" spans="1:26" ht="13.5">
      <c r="A379" s="134"/>
      <c r="B379" s="134"/>
      <c r="C379" s="134"/>
      <c r="D379" s="134"/>
      <c r="E379" s="134"/>
      <c r="F379" s="134"/>
      <c r="G379" s="134"/>
      <c r="H379" s="134"/>
      <c r="I379" s="134"/>
      <c r="J379" s="134"/>
      <c r="K379" s="134"/>
      <c r="L379" s="134"/>
      <c r="M379" s="134"/>
      <c r="N379" s="134"/>
      <c r="O379" s="134"/>
      <c r="P379" s="134"/>
      <c r="Q379" s="134"/>
      <c r="R379" s="134"/>
      <c r="S379" s="134"/>
      <c r="T379" s="134"/>
      <c r="U379" s="134"/>
      <c r="V379" s="134"/>
      <c r="W379" s="134"/>
      <c r="X379" s="134"/>
      <c r="Y379" s="134"/>
      <c r="Z379" s="134"/>
    </row>
    <row r="380" spans="1:26" ht="13.5">
      <c r="A380" s="134"/>
      <c r="B380" s="134"/>
      <c r="C380" s="134"/>
      <c r="D380" s="134"/>
      <c r="E380" s="134"/>
      <c r="F380" s="134"/>
      <c r="G380" s="134"/>
      <c r="H380" s="134"/>
      <c r="I380" s="134"/>
      <c r="J380" s="134"/>
      <c r="K380" s="134"/>
      <c r="L380" s="134"/>
      <c r="M380" s="134"/>
      <c r="N380" s="134"/>
      <c r="O380" s="134"/>
      <c r="P380" s="134"/>
      <c r="Q380" s="134"/>
      <c r="R380" s="134"/>
      <c r="S380" s="134"/>
      <c r="T380" s="134"/>
      <c r="U380" s="134"/>
      <c r="V380" s="134"/>
      <c r="W380" s="134"/>
      <c r="X380" s="134"/>
      <c r="Y380" s="134"/>
      <c r="Z380" s="134"/>
    </row>
    <row r="381" spans="1:26" ht="13.5">
      <c r="A381" s="134"/>
      <c r="B381" s="134"/>
      <c r="C381" s="134"/>
      <c r="D381" s="134"/>
      <c r="E381" s="134"/>
      <c r="F381" s="134"/>
      <c r="G381" s="134"/>
      <c r="H381" s="134"/>
      <c r="I381" s="134"/>
      <c r="J381" s="134"/>
      <c r="K381" s="134"/>
      <c r="L381" s="134"/>
      <c r="M381" s="134"/>
      <c r="N381" s="134"/>
      <c r="O381" s="134"/>
      <c r="P381" s="134"/>
      <c r="Q381" s="134"/>
      <c r="R381" s="134"/>
      <c r="S381" s="134"/>
      <c r="T381" s="134"/>
      <c r="U381" s="134"/>
      <c r="V381" s="134"/>
      <c r="W381" s="134"/>
      <c r="X381" s="134"/>
      <c r="Y381" s="134"/>
      <c r="Z381" s="134"/>
    </row>
    <row r="382" spans="1:26" ht="13.5">
      <c r="A382" s="134"/>
      <c r="B382" s="134"/>
      <c r="C382" s="134"/>
      <c r="D382" s="134"/>
      <c r="E382" s="134"/>
      <c r="F382" s="134"/>
      <c r="G382" s="134"/>
      <c r="H382" s="134"/>
      <c r="I382" s="134"/>
      <c r="J382" s="134"/>
      <c r="K382" s="134"/>
      <c r="L382" s="134"/>
      <c r="M382" s="134"/>
      <c r="N382" s="134"/>
      <c r="O382" s="134"/>
      <c r="P382" s="134"/>
      <c r="Q382" s="134"/>
      <c r="R382" s="134"/>
      <c r="S382" s="134"/>
      <c r="T382" s="134"/>
      <c r="U382" s="134"/>
      <c r="V382" s="134"/>
      <c r="W382" s="134"/>
      <c r="X382" s="134"/>
      <c r="Y382" s="134"/>
      <c r="Z382" s="134"/>
    </row>
    <row r="383" spans="1:26" ht="13.5">
      <c r="A383" s="134"/>
      <c r="B383" s="134"/>
      <c r="C383" s="134"/>
      <c r="D383" s="134"/>
      <c r="E383" s="134"/>
      <c r="F383" s="134"/>
      <c r="G383" s="134"/>
      <c r="H383" s="134"/>
      <c r="I383" s="134"/>
      <c r="J383" s="134"/>
      <c r="K383" s="134"/>
      <c r="L383" s="134"/>
      <c r="M383" s="134"/>
      <c r="N383" s="134"/>
      <c r="O383" s="134"/>
      <c r="P383" s="134"/>
      <c r="Q383" s="134"/>
      <c r="R383" s="134"/>
      <c r="S383" s="134"/>
      <c r="T383" s="134"/>
      <c r="U383" s="134"/>
      <c r="V383" s="134"/>
      <c r="W383" s="134"/>
      <c r="X383" s="134"/>
      <c r="Y383" s="134"/>
      <c r="Z383" s="134"/>
    </row>
    <row r="384" spans="1:26" ht="13.5">
      <c r="A384" s="134"/>
      <c r="B384" s="134"/>
      <c r="C384" s="134"/>
      <c r="D384" s="134"/>
      <c r="E384" s="134"/>
      <c r="F384" s="134"/>
      <c r="G384" s="134"/>
      <c r="H384" s="134"/>
      <c r="I384" s="134"/>
      <c r="J384" s="134"/>
      <c r="K384" s="134"/>
      <c r="L384" s="134"/>
      <c r="M384" s="134"/>
      <c r="N384" s="134"/>
      <c r="O384" s="134"/>
      <c r="P384" s="134"/>
      <c r="Q384" s="134"/>
      <c r="R384" s="134"/>
      <c r="S384" s="134"/>
      <c r="T384" s="134"/>
      <c r="U384" s="134"/>
      <c r="V384" s="134"/>
      <c r="W384" s="134"/>
      <c r="X384" s="134"/>
      <c r="Y384" s="134"/>
      <c r="Z384" s="134"/>
    </row>
    <row r="385" spans="1:26" ht="13.5">
      <c r="A385" s="134"/>
      <c r="B385" s="134"/>
      <c r="C385" s="134"/>
      <c r="D385" s="134"/>
      <c r="E385" s="134"/>
      <c r="F385" s="134"/>
      <c r="G385" s="134"/>
      <c r="H385" s="134"/>
      <c r="I385" s="134"/>
      <c r="J385" s="134"/>
      <c r="K385" s="134"/>
      <c r="L385" s="134"/>
      <c r="M385" s="134"/>
      <c r="N385" s="134"/>
      <c r="O385" s="134"/>
      <c r="P385" s="134"/>
      <c r="Q385" s="134"/>
      <c r="R385" s="134"/>
      <c r="S385" s="134"/>
      <c r="T385" s="134"/>
      <c r="U385" s="134"/>
      <c r="V385" s="134"/>
      <c r="W385" s="134"/>
      <c r="X385" s="134"/>
      <c r="Y385" s="134"/>
      <c r="Z385" s="134"/>
    </row>
    <row r="386" spans="1:26" ht="13.5">
      <c r="A386" s="134"/>
      <c r="B386" s="134"/>
      <c r="C386" s="134"/>
      <c r="D386" s="134"/>
      <c r="E386" s="134"/>
      <c r="F386" s="134"/>
      <c r="G386" s="134"/>
      <c r="H386" s="134"/>
      <c r="I386" s="134"/>
      <c r="J386" s="134"/>
      <c r="K386" s="134"/>
      <c r="L386" s="134"/>
      <c r="M386" s="134"/>
      <c r="N386" s="134"/>
      <c r="O386" s="134"/>
      <c r="P386" s="134"/>
      <c r="Q386" s="134"/>
      <c r="R386" s="134"/>
      <c r="S386" s="134"/>
      <c r="T386" s="134"/>
      <c r="U386" s="134"/>
      <c r="V386" s="134"/>
      <c r="W386" s="134"/>
      <c r="X386" s="134"/>
      <c r="Y386" s="134"/>
      <c r="Z386" s="134"/>
    </row>
    <row r="387" spans="1:26" ht="13.5">
      <c r="A387" s="134"/>
      <c r="B387" s="134"/>
      <c r="C387" s="134"/>
      <c r="D387" s="134"/>
      <c r="E387" s="134"/>
      <c r="F387" s="134"/>
      <c r="G387" s="134"/>
      <c r="H387" s="134"/>
      <c r="I387" s="134"/>
      <c r="J387" s="134"/>
      <c r="K387" s="134"/>
      <c r="L387" s="134"/>
      <c r="M387" s="134"/>
      <c r="N387" s="134"/>
      <c r="O387" s="134"/>
      <c r="P387" s="134"/>
      <c r="Q387" s="134"/>
      <c r="R387" s="134"/>
      <c r="S387" s="134"/>
      <c r="T387" s="134"/>
      <c r="U387" s="134"/>
      <c r="V387" s="134"/>
      <c r="W387" s="134"/>
      <c r="X387" s="134"/>
      <c r="Y387" s="134"/>
      <c r="Z387" s="134"/>
    </row>
    <row r="388" spans="1:26" ht="13.5">
      <c r="A388" s="134"/>
      <c r="B388" s="134"/>
      <c r="C388" s="134"/>
      <c r="D388" s="134"/>
      <c r="E388" s="134"/>
      <c r="F388" s="134"/>
      <c r="G388" s="134"/>
      <c r="H388" s="134"/>
      <c r="I388" s="134"/>
      <c r="J388" s="134"/>
      <c r="K388" s="134"/>
      <c r="L388" s="134"/>
      <c r="M388" s="134"/>
      <c r="N388" s="134"/>
      <c r="O388" s="134"/>
      <c r="P388" s="134"/>
      <c r="Q388" s="134"/>
      <c r="R388" s="134"/>
      <c r="S388" s="134"/>
      <c r="T388" s="134"/>
      <c r="U388" s="134"/>
      <c r="V388" s="134"/>
      <c r="W388" s="134"/>
      <c r="X388" s="134"/>
      <c r="Y388" s="134"/>
      <c r="Z388" s="134"/>
    </row>
    <row r="389" spans="1:26" ht="13.5">
      <c r="A389" s="134"/>
      <c r="B389" s="134"/>
      <c r="C389" s="134"/>
      <c r="D389" s="134"/>
      <c r="E389" s="134"/>
      <c r="F389" s="134"/>
      <c r="G389" s="134"/>
      <c r="H389" s="134"/>
      <c r="I389" s="134"/>
      <c r="J389" s="134"/>
      <c r="K389" s="134"/>
      <c r="L389" s="134"/>
      <c r="M389" s="134"/>
      <c r="N389" s="134"/>
      <c r="O389" s="134"/>
      <c r="P389" s="134"/>
      <c r="Q389" s="134"/>
      <c r="R389" s="134"/>
      <c r="S389" s="134"/>
      <c r="T389" s="134"/>
      <c r="U389" s="134"/>
      <c r="V389" s="134"/>
      <c r="W389" s="134"/>
      <c r="X389" s="134"/>
      <c r="Y389" s="134"/>
      <c r="Z389" s="134"/>
    </row>
    <row r="390" spans="1:26" ht="13.5">
      <c r="A390" s="134"/>
      <c r="B390" s="134"/>
      <c r="C390" s="134"/>
      <c r="D390" s="134"/>
      <c r="E390" s="134"/>
      <c r="F390" s="134"/>
      <c r="G390" s="134"/>
      <c r="H390" s="134"/>
      <c r="I390" s="134"/>
      <c r="J390" s="134"/>
      <c r="K390" s="134"/>
      <c r="L390" s="134"/>
      <c r="M390" s="134"/>
      <c r="N390" s="134"/>
      <c r="O390" s="134"/>
      <c r="P390" s="134"/>
      <c r="Q390" s="134"/>
      <c r="R390" s="134"/>
      <c r="S390" s="134"/>
      <c r="T390" s="134"/>
      <c r="U390" s="134"/>
      <c r="V390" s="134"/>
      <c r="W390" s="134"/>
      <c r="X390" s="134"/>
      <c r="Y390" s="134"/>
      <c r="Z390" s="134"/>
    </row>
    <row r="391" spans="1:26" ht="13.5">
      <c r="A391" s="134"/>
      <c r="B391" s="134"/>
      <c r="C391" s="134"/>
      <c r="D391" s="134"/>
      <c r="E391" s="134"/>
      <c r="F391" s="134"/>
      <c r="G391" s="134"/>
      <c r="H391" s="134"/>
      <c r="I391" s="134"/>
      <c r="J391" s="134"/>
      <c r="K391" s="134"/>
      <c r="L391" s="134"/>
      <c r="M391" s="134"/>
      <c r="N391" s="134"/>
      <c r="O391" s="134"/>
      <c r="P391" s="134"/>
      <c r="Q391" s="134"/>
      <c r="R391" s="134"/>
      <c r="S391" s="134"/>
      <c r="T391" s="134"/>
      <c r="U391" s="134"/>
      <c r="V391" s="134"/>
      <c r="W391" s="134"/>
      <c r="X391" s="134"/>
      <c r="Y391" s="134"/>
      <c r="Z391" s="134"/>
    </row>
    <row r="392" spans="1:26" ht="13.5">
      <c r="A392" s="134"/>
      <c r="B392" s="134"/>
      <c r="C392" s="134"/>
      <c r="D392" s="134"/>
      <c r="E392" s="134"/>
      <c r="F392" s="134"/>
      <c r="G392" s="134"/>
      <c r="H392" s="134"/>
      <c r="I392" s="134"/>
      <c r="J392" s="134"/>
      <c r="K392" s="134"/>
      <c r="L392" s="134"/>
      <c r="M392" s="134"/>
      <c r="N392" s="134"/>
      <c r="O392" s="134"/>
      <c r="P392" s="134"/>
      <c r="Q392" s="134"/>
      <c r="R392" s="134"/>
      <c r="S392" s="134"/>
      <c r="T392" s="134"/>
      <c r="U392" s="134"/>
      <c r="V392" s="134"/>
      <c r="W392" s="134"/>
      <c r="X392" s="134"/>
      <c r="Y392" s="134"/>
      <c r="Z392" s="134"/>
    </row>
    <row r="393" spans="1:26" ht="13.5">
      <c r="A393" s="134"/>
      <c r="B393" s="134"/>
      <c r="C393" s="134"/>
      <c r="D393" s="134"/>
      <c r="E393" s="134"/>
      <c r="F393" s="134"/>
      <c r="G393" s="134"/>
      <c r="H393" s="134"/>
      <c r="I393" s="134"/>
      <c r="J393" s="134"/>
      <c r="K393" s="134"/>
      <c r="L393" s="134"/>
      <c r="M393" s="134"/>
      <c r="N393" s="134"/>
      <c r="O393" s="134"/>
      <c r="P393" s="134"/>
      <c r="Q393" s="134"/>
      <c r="R393" s="134"/>
      <c r="S393" s="134"/>
      <c r="T393" s="134"/>
      <c r="U393" s="134"/>
      <c r="V393" s="134"/>
      <c r="W393" s="134"/>
      <c r="X393" s="134"/>
      <c r="Y393" s="134"/>
      <c r="Z393" s="134"/>
    </row>
    <row r="394" spans="1:26" ht="13.5">
      <c r="A394" s="134"/>
      <c r="B394" s="134"/>
      <c r="C394" s="134"/>
      <c r="D394" s="134"/>
      <c r="E394" s="134"/>
      <c r="F394" s="134"/>
      <c r="G394" s="134"/>
      <c r="H394" s="134"/>
      <c r="I394" s="134"/>
      <c r="J394" s="134"/>
      <c r="K394" s="134"/>
      <c r="L394" s="134"/>
      <c r="M394" s="134"/>
      <c r="N394" s="134"/>
      <c r="O394" s="134"/>
      <c r="P394" s="134"/>
      <c r="Q394" s="134"/>
      <c r="R394" s="134"/>
      <c r="S394" s="134"/>
      <c r="T394" s="134"/>
      <c r="U394" s="134"/>
      <c r="V394" s="134"/>
      <c r="W394" s="134"/>
      <c r="X394" s="134"/>
      <c r="Y394" s="134"/>
      <c r="Z394" s="134"/>
    </row>
    <row r="395" spans="1:26" ht="13.5">
      <c r="A395" s="134"/>
      <c r="B395" s="134"/>
      <c r="C395" s="134"/>
      <c r="D395" s="134"/>
      <c r="E395" s="134"/>
      <c r="F395" s="134"/>
      <c r="G395" s="134"/>
      <c r="H395" s="134"/>
      <c r="I395" s="134"/>
      <c r="J395" s="134"/>
      <c r="K395" s="134"/>
      <c r="L395" s="134"/>
      <c r="M395" s="134"/>
      <c r="N395" s="134"/>
      <c r="O395" s="134"/>
      <c r="P395" s="134"/>
      <c r="Q395" s="134"/>
      <c r="R395" s="134"/>
      <c r="S395" s="134"/>
      <c r="T395" s="134"/>
      <c r="U395" s="134"/>
      <c r="V395" s="134"/>
      <c r="W395" s="134"/>
      <c r="X395" s="134"/>
      <c r="Y395" s="134"/>
      <c r="Z395" s="134"/>
    </row>
    <row r="396" spans="1:26" ht="13.5">
      <c r="A396" s="134"/>
      <c r="B396" s="134"/>
      <c r="C396" s="134"/>
      <c r="D396" s="134"/>
      <c r="E396" s="134"/>
      <c r="F396" s="134"/>
      <c r="G396" s="134"/>
      <c r="H396" s="134"/>
      <c r="I396" s="134"/>
      <c r="J396" s="134"/>
      <c r="K396" s="134"/>
      <c r="L396" s="134"/>
      <c r="M396" s="134"/>
      <c r="N396" s="134"/>
      <c r="O396" s="134"/>
      <c r="P396" s="134"/>
      <c r="Q396" s="134"/>
      <c r="R396" s="134"/>
      <c r="S396" s="134"/>
      <c r="T396" s="134"/>
      <c r="U396" s="134"/>
      <c r="V396" s="134"/>
      <c r="W396" s="134"/>
      <c r="X396" s="134"/>
      <c r="Y396" s="134"/>
      <c r="Z396" s="134"/>
    </row>
    <row r="397" spans="1:26" ht="13.5">
      <c r="A397" s="134"/>
      <c r="B397" s="134"/>
      <c r="C397" s="134"/>
      <c r="D397" s="134"/>
      <c r="E397" s="134"/>
      <c r="F397" s="134"/>
      <c r="G397" s="134"/>
      <c r="H397" s="134"/>
      <c r="I397" s="134"/>
      <c r="J397" s="134"/>
      <c r="K397" s="134"/>
      <c r="L397" s="134"/>
      <c r="M397" s="134"/>
      <c r="N397" s="134"/>
      <c r="O397" s="134"/>
      <c r="P397" s="134"/>
      <c r="Q397" s="134"/>
      <c r="R397" s="134"/>
      <c r="S397" s="134"/>
      <c r="T397" s="134"/>
      <c r="U397" s="134"/>
      <c r="V397" s="134"/>
      <c r="W397" s="134"/>
      <c r="X397" s="134"/>
      <c r="Y397" s="134"/>
      <c r="Z397" s="134"/>
    </row>
    <row r="398" spans="1:26" ht="13.5">
      <c r="A398" s="134"/>
      <c r="B398" s="134"/>
      <c r="C398" s="134"/>
      <c r="D398" s="134"/>
      <c r="E398" s="134"/>
      <c r="F398" s="134"/>
      <c r="G398" s="134"/>
      <c r="H398" s="134"/>
      <c r="I398" s="134"/>
      <c r="J398" s="134"/>
      <c r="K398" s="134"/>
      <c r="L398" s="134"/>
      <c r="M398" s="134"/>
      <c r="N398" s="134"/>
      <c r="O398" s="134"/>
      <c r="P398" s="134"/>
      <c r="Q398" s="134"/>
      <c r="R398" s="134"/>
      <c r="S398" s="134"/>
      <c r="T398" s="134"/>
      <c r="U398" s="134"/>
      <c r="V398" s="134"/>
      <c r="W398" s="134"/>
      <c r="X398" s="134"/>
      <c r="Y398" s="134"/>
      <c r="Z398" s="134"/>
    </row>
    <row r="399" spans="1:26" ht="13.5">
      <c r="A399" s="134"/>
      <c r="B399" s="134"/>
      <c r="C399" s="134"/>
      <c r="D399" s="134"/>
      <c r="E399" s="134"/>
      <c r="F399" s="134"/>
      <c r="G399" s="134"/>
      <c r="H399" s="134"/>
      <c r="I399" s="134"/>
      <c r="J399" s="134"/>
      <c r="K399" s="134"/>
      <c r="L399" s="134"/>
      <c r="M399" s="134"/>
      <c r="N399" s="134"/>
      <c r="O399" s="134"/>
      <c r="P399" s="134"/>
      <c r="Q399" s="134"/>
      <c r="R399" s="134"/>
      <c r="S399" s="134"/>
      <c r="T399" s="134"/>
      <c r="U399" s="134"/>
      <c r="V399" s="134"/>
      <c r="W399" s="134"/>
      <c r="X399" s="134"/>
      <c r="Y399" s="134"/>
      <c r="Z399" s="134"/>
    </row>
    <row r="400" spans="1:26" ht="13.5">
      <c r="A400" s="134"/>
      <c r="B400" s="134"/>
      <c r="C400" s="134"/>
      <c r="D400" s="134"/>
      <c r="E400" s="134"/>
      <c r="F400" s="134"/>
      <c r="G400" s="134"/>
      <c r="H400" s="134"/>
      <c r="I400" s="134"/>
      <c r="J400" s="134"/>
      <c r="K400" s="134"/>
      <c r="L400" s="134"/>
      <c r="M400" s="134"/>
      <c r="N400" s="134"/>
      <c r="O400" s="134"/>
      <c r="P400" s="134"/>
      <c r="Q400" s="134"/>
      <c r="R400" s="134"/>
      <c r="S400" s="134"/>
      <c r="T400" s="134"/>
      <c r="U400" s="134"/>
      <c r="V400" s="134"/>
      <c r="W400" s="134"/>
      <c r="X400" s="134"/>
      <c r="Y400" s="134"/>
      <c r="Z400" s="134"/>
    </row>
    <row r="401" spans="1:26" ht="13.5">
      <c r="A401" s="134"/>
      <c r="B401" s="134"/>
      <c r="C401" s="134"/>
      <c r="D401" s="134"/>
      <c r="E401" s="134"/>
      <c r="F401" s="134"/>
      <c r="G401" s="134"/>
      <c r="H401" s="134"/>
      <c r="I401" s="134"/>
      <c r="J401" s="134"/>
      <c r="K401" s="134"/>
      <c r="L401" s="134"/>
      <c r="M401" s="134"/>
      <c r="N401" s="134"/>
      <c r="O401" s="134"/>
      <c r="P401" s="134"/>
      <c r="Q401" s="134"/>
      <c r="R401" s="134"/>
      <c r="S401" s="134"/>
      <c r="T401" s="134"/>
      <c r="U401" s="134"/>
      <c r="V401" s="134"/>
      <c r="W401" s="134"/>
      <c r="X401" s="134"/>
      <c r="Y401" s="134"/>
      <c r="Z401" s="134"/>
    </row>
    <row r="402" spans="1:26" ht="13.5">
      <c r="A402" s="134"/>
      <c r="B402" s="134"/>
      <c r="C402" s="134"/>
      <c r="D402" s="134"/>
      <c r="E402" s="134"/>
      <c r="F402" s="134"/>
      <c r="G402" s="134"/>
      <c r="H402" s="134"/>
      <c r="I402" s="134"/>
      <c r="J402" s="134"/>
      <c r="K402" s="134"/>
      <c r="L402" s="134"/>
      <c r="M402" s="134"/>
      <c r="N402" s="134"/>
      <c r="O402" s="134"/>
      <c r="P402" s="134"/>
      <c r="Q402" s="134"/>
      <c r="R402" s="134"/>
      <c r="S402" s="134"/>
      <c r="T402" s="134"/>
      <c r="U402" s="134"/>
      <c r="V402" s="134"/>
      <c r="W402" s="134"/>
      <c r="X402" s="134"/>
      <c r="Y402" s="134"/>
      <c r="Z402" s="134"/>
    </row>
    <row r="403" spans="1:26" ht="13.5">
      <c r="A403" s="134"/>
      <c r="B403" s="134"/>
      <c r="C403" s="134"/>
      <c r="D403" s="134"/>
      <c r="E403" s="134"/>
      <c r="F403" s="134"/>
      <c r="G403" s="134"/>
      <c r="H403" s="134"/>
      <c r="I403" s="134"/>
      <c r="J403" s="134"/>
      <c r="K403" s="134"/>
      <c r="L403" s="134"/>
      <c r="M403" s="134"/>
      <c r="N403" s="134"/>
      <c r="O403" s="134"/>
      <c r="P403" s="134"/>
      <c r="Q403" s="134"/>
      <c r="R403" s="134"/>
      <c r="S403" s="134"/>
      <c r="T403" s="134"/>
      <c r="U403" s="134"/>
      <c r="V403" s="134"/>
      <c r="W403" s="134"/>
      <c r="X403" s="134"/>
      <c r="Y403" s="134"/>
      <c r="Z403" s="134"/>
    </row>
    <row r="404" spans="1:26" ht="13.5">
      <c r="A404" s="134"/>
      <c r="B404" s="134"/>
      <c r="C404" s="134"/>
      <c r="D404" s="134"/>
      <c r="E404" s="134"/>
      <c r="F404" s="134"/>
      <c r="G404" s="134"/>
      <c r="H404" s="134"/>
      <c r="I404" s="134"/>
      <c r="J404" s="134"/>
      <c r="K404" s="134"/>
      <c r="L404" s="134"/>
      <c r="M404" s="134"/>
      <c r="N404" s="134"/>
      <c r="O404" s="134"/>
      <c r="P404" s="134"/>
      <c r="Q404" s="134"/>
      <c r="R404" s="134"/>
      <c r="S404" s="134"/>
      <c r="T404" s="134"/>
      <c r="U404" s="134"/>
      <c r="V404" s="134"/>
      <c r="W404" s="134"/>
      <c r="X404" s="134"/>
      <c r="Y404" s="134"/>
      <c r="Z404" s="134"/>
    </row>
    <row r="405" spans="1:26" ht="13.5">
      <c r="A405" s="134"/>
      <c r="B405" s="134"/>
      <c r="C405" s="134"/>
      <c r="D405" s="134"/>
      <c r="E405" s="134"/>
      <c r="F405" s="134"/>
      <c r="G405" s="134"/>
      <c r="H405" s="134"/>
      <c r="I405" s="134"/>
      <c r="J405" s="134"/>
      <c r="K405" s="134"/>
      <c r="L405" s="134"/>
      <c r="M405" s="134"/>
      <c r="N405" s="134"/>
      <c r="O405" s="134"/>
      <c r="P405" s="134"/>
      <c r="Q405" s="134"/>
      <c r="R405" s="134"/>
      <c r="S405" s="134"/>
      <c r="T405" s="134"/>
      <c r="U405" s="134"/>
      <c r="V405" s="134"/>
      <c r="W405" s="134"/>
      <c r="X405" s="134"/>
      <c r="Y405" s="134"/>
      <c r="Z405" s="134"/>
    </row>
    <row r="406" spans="1:26" ht="13.5">
      <c r="A406" s="134"/>
      <c r="B406" s="134"/>
      <c r="C406" s="134"/>
      <c r="D406" s="134"/>
      <c r="E406" s="134"/>
      <c r="F406" s="134"/>
      <c r="G406" s="134"/>
      <c r="H406" s="134"/>
      <c r="I406" s="134"/>
      <c r="J406" s="134"/>
      <c r="K406" s="134"/>
      <c r="L406" s="134"/>
      <c r="M406" s="134"/>
      <c r="N406" s="134"/>
      <c r="O406" s="134"/>
      <c r="P406" s="134"/>
      <c r="Q406" s="134"/>
      <c r="R406" s="134"/>
      <c r="S406" s="134"/>
      <c r="T406" s="134"/>
      <c r="U406" s="134"/>
      <c r="V406" s="134"/>
      <c r="W406" s="134"/>
      <c r="X406" s="134"/>
      <c r="Y406" s="134"/>
      <c r="Z406" s="134"/>
    </row>
    <row r="407" spans="1:26" ht="13.5">
      <c r="A407" s="134"/>
      <c r="B407" s="134"/>
      <c r="C407" s="134"/>
      <c r="D407" s="134"/>
      <c r="E407" s="134"/>
      <c r="F407" s="134"/>
      <c r="G407" s="134"/>
      <c r="H407" s="134"/>
      <c r="I407" s="134"/>
      <c r="J407" s="134"/>
      <c r="K407" s="134"/>
      <c r="L407" s="134"/>
      <c r="M407" s="134"/>
      <c r="N407" s="134"/>
      <c r="O407" s="134"/>
      <c r="P407" s="134"/>
      <c r="Q407" s="134"/>
      <c r="R407" s="134"/>
      <c r="S407" s="134"/>
      <c r="T407" s="134"/>
      <c r="U407" s="134"/>
      <c r="V407" s="134"/>
      <c r="W407" s="134"/>
      <c r="X407" s="134"/>
      <c r="Y407" s="134"/>
      <c r="Z407" s="134"/>
    </row>
    <row r="408" spans="1:26" ht="13.5">
      <c r="A408" s="134"/>
      <c r="B408" s="134"/>
      <c r="C408" s="134"/>
      <c r="D408" s="134"/>
      <c r="E408" s="134"/>
      <c r="F408" s="134"/>
      <c r="G408" s="134"/>
      <c r="H408" s="134"/>
      <c r="I408" s="134"/>
      <c r="J408" s="134"/>
      <c r="K408" s="134"/>
      <c r="L408" s="134"/>
      <c r="M408" s="134"/>
      <c r="N408" s="134"/>
      <c r="O408" s="134"/>
      <c r="P408" s="134"/>
      <c r="Q408" s="134"/>
      <c r="R408" s="134"/>
      <c r="S408" s="134"/>
      <c r="T408" s="134"/>
      <c r="U408" s="134"/>
      <c r="V408" s="134"/>
      <c r="W408" s="134"/>
      <c r="X408" s="134"/>
      <c r="Y408" s="134"/>
      <c r="Z408" s="134"/>
    </row>
    <row r="409" spans="1:26" ht="13.5">
      <c r="A409" s="134"/>
      <c r="B409" s="134"/>
      <c r="C409" s="134"/>
      <c r="D409" s="134"/>
      <c r="E409" s="134"/>
      <c r="F409" s="134"/>
      <c r="G409" s="134"/>
      <c r="H409" s="134"/>
      <c r="I409" s="134"/>
      <c r="J409" s="134"/>
      <c r="K409" s="134"/>
      <c r="L409" s="134"/>
      <c r="M409" s="134"/>
      <c r="N409" s="134"/>
      <c r="O409" s="134"/>
      <c r="P409" s="134"/>
      <c r="Q409" s="134"/>
      <c r="R409" s="134"/>
      <c r="S409" s="134"/>
      <c r="T409" s="134"/>
      <c r="U409" s="134"/>
      <c r="V409" s="134"/>
      <c r="W409" s="134"/>
      <c r="X409" s="134"/>
      <c r="Y409" s="134"/>
      <c r="Z409" s="134"/>
    </row>
    <row r="410" spans="1:26" ht="13.5">
      <c r="A410" s="134"/>
      <c r="B410" s="134"/>
      <c r="C410" s="134"/>
      <c r="D410" s="134"/>
      <c r="E410" s="134"/>
      <c r="F410" s="134"/>
      <c r="G410" s="134"/>
      <c r="H410" s="134"/>
      <c r="I410" s="134"/>
      <c r="J410" s="134"/>
      <c r="K410" s="134"/>
      <c r="L410" s="134"/>
      <c r="M410" s="134"/>
      <c r="N410" s="134"/>
      <c r="O410" s="134"/>
      <c r="P410" s="134"/>
      <c r="Q410" s="134"/>
      <c r="R410" s="134"/>
      <c r="S410" s="134"/>
      <c r="T410" s="134"/>
      <c r="U410" s="134"/>
      <c r="V410" s="134"/>
      <c r="W410" s="134"/>
      <c r="X410" s="134"/>
      <c r="Y410" s="134"/>
      <c r="Z410" s="134"/>
    </row>
    <row r="411" spans="1:26" ht="13.5">
      <c r="A411" s="134"/>
      <c r="B411" s="134"/>
      <c r="C411" s="134"/>
      <c r="D411" s="134"/>
      <c r="E411" s="134"/>
      <c r="F411" s="134"/>
      <c r="G411" s="134"/>
      <c r="H411" s="134"/>
      <c r="I411" s="134"/>
      <c r="J411" s="134"/>
      <c r="K411" s="134"/>
      <c r="L411" s="134"/>
      <c r="M411" s="134"/>
      <c r="N411" s="134"/>
      <c r="O411" s="134"/>
      <c r="P411" s="134"/>
      <c r="Q411" s="134"/>
      <c r="R411" s="134"/>
      <c r="S411" s="134"/>
      <c r="T411" s="134"/>
      <c r="U411" s="134"/>
      <c r="V411" s="134"/>
      <c r="W411" s="134"/>
      <c r="X411" s="134"/>
      <c r="Y411" s="134"/>
      <c r="Z411" s="134"/>
    </row>
    <row r="412" spans="1:26" ht="13.5">
      <c r="A412" s="134"/>
      <c r="B412" s="134"/>
      <c r="C412" s="134"/>
      <c r="D412" s="134"/>
      <c r="E412" s="134"/>
      <c r="F412" s="134"/>
      <c r="G412" s="134"/>
      <c r="H412" s="134"/>
      <c r="I412" s="134"/>
      <c r="J412" s="134"/>
      <c r="K412" s="134"/>
      <c r="L412" s="134"/>
      <c r="M412" s="134"/>
      <c r="N412" s="134"/>
      <c r="O412" s="134"/>
      <c r="P412" s="134"/>
      <c r="Q412" s="134"/>
      <c r="R412" s="134"/>
      <c r="S412" s="134"/>
      <c r="T412" s="134"/>
      <c r="U412" s="134"/>
      <c r="V412" s="134"/>
      <c r="W412" s="134"/>
      <c r="X412" s="134"/>
      <c r="Y412" s="134"/>
      <c r="Z412" s="134"/>
    </row>
    <row r="413" spans="1:26" ht="13.5">
      <c r="A413" s="134"/>
      <c r="B413" s="134"/>
      <c r="C413" s="134"/>
      <c r="D413" s="134"/>
      <c r="E413" s="134"/>
      <c r="F413" s="134"/>
      <c r="G413" s="134"/>
      <c r="H413" s="134"/>
      <c r="I413" s="134"/>
      <c r="J413" s="134"/>
      <c r="K413" s="134"/>
      <c r="L413" s="134"/>
      <c r="M413" s="134"/>
      <c r="N413" s="134"/>
      <c r="O413" s="134"/>
      <c r="P413" s="134"/>
      <c r="Q413" s="134"/>
      <c r="R413" s="134"/>
      <c r="S413" s="134"/>
      <c r="T413" s="134"/>
      <c r="U413" s="134"/>
      <c r="V413" s="134"/>
      <c r="W413" s="134"/>
      <c r="X413" s="134"/>
      <c r="Y413" s="134"/>
      <c r="Z413" s="134"/>
    </row>
    <row r="414" spans="1:26" ht="13.5">
      <c r="A414" s="134"/>
      <c r="B414" s="134"/>
      <c r="C414" s="134"/>
      <c r="D414" s="134"/>
      <c r="E414" s="134"/>
      <c r="F414" s="134"/>
      <c r="G414" s="134"/>
      <c r="H414" s="134"/>
      <c r="I414" s="134"/>
      <c r="J414" s="134"/>
      <c r="K414" s="134"/>
      <c r="L414" s="134"/>
      <c r="M414" s="134"/>
      <c r="N414" s="134"/>
      <c r="O414" s="134"/>
      <c r="P414" s="134"/>
      <c r="Q414" s="134"/>
      <c r="R414" s="134"/>
      <c r="S414" s="134"/>
      <c r="T414" s="134"/>
      <c r="U414" s="134"/>
      <c r="V414" s="134"/>
      <c r="W414" s="134"/>
      <c r="X414" s="134"/>
      <c r="Y414" s="134"/>
      <c r="Z414" s="134"/>
    </row>
    <row r="415" spans="1:26" ht="13.5">
      <c r="A415" s="134"/>
      <c r="B415" s="134"/>
      <c r="C415" s="134"/>
      <c r="D415" s="134"/>
      <c r="E415" s="134"/>
      <c r="F415" s="134"/>
      <c r="G415" s="134"/>
      <c r="H415" s="134"/>
      <c r="I415" s="134"/>
      <c r="J415" s="134"/>
      <c r="K415" s="134"/>
      <c r="L415" s="134"/>
      <c r="M415" s="134"/>
      <c r="N415" s="134"/>
      <c r="O415" s="134"/>
      <c r="P415" s="134"/>
      <c r="Q415" s="134"/>
      <c r="R415" s="134"/>
      <c r="S415" s="134"/>
      <c r="T415" s="134"/>
      <c r="U415" s="134"/>
      <c r="V415" s="134"/>
      <c r="W415" s="134"/>
      <c r="X415" s="134"/>
      <c r="Y415" s="134"/>
      <c r="Z415" s="134"/>
    </row>
  </sheetData>
  <printOptions horizontalCentered="1" verticalCentered="1"/>
  <pageMargins left="0.7874015748031497" right="0.7874015748031497" top="0.5905511811023623" bottom="0.5905511811023623" header="0.5118110236220472" footer="0.5118110236220472"/>
  <pageSetup fitToHeight="1" fitToWidth="1" horizontalDpi="120" verticalDpi="120" orientation="landscape" paperSize="9" scale="60" r:id="rId2"/>
  <rowBreaks count="2" manualBreakCount="2">
    <brk id="33" max="23" man="1"/>
    <brk id="68" max="23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I50"/>
  <sheetViews>
    <sheetView workbookViewId="0" topLeftCell="DC18">
      <selection activeCell="DH4" sqref="DH4:DR50"/>
    </sheetView>
  </sheetViews>
  <sheetFormatPr defaultColWidth="9.140625" defaultRowHeight="12"/>
  <cols>
    <col min="1" max="1" width="8.8515625" style="113" customWidth="1"/>
    <col min="2" max="4" width="9.28125" style="113" customWidth="1"/>
    <col min="5" max="19" width="8.8515625" style="113" customWidth="1"/>
    <col min="20" max="20" width="14.8515625" style="113" customWidth="1"/>
    <col min="21" max="22" width="8.8515625" style="113" customWidth="1"/>
    <col min="23" max="23" width="12.28125" style="113" customWidth="1"/>
    <col min="24" max="38" width="8.8515625" style="113" customWidth="1"/>
    <col min="39" max="39" width="14.8515625" style="113" customWidth="1"/>
    <col min="40" max="41" width="8.8515625" style="113" customWidth="1"/>
    <col min="42" max="42" width="12.28125" style="113" customWidth="1"/>
    <col min="43" max="57" width="8.8515625" style="113" customWidth="1"/>
    <col min="58" max="58" width="14.8515625" style="113" customWidth="1"/>
    <col min="59" max="60" width="8.8515625" style="113" customWidth="1"/>
    <col min="61" max="61" width="12.28125" style="113" customWidth="1"/>
    <col min="62" max="78" width="8.8515625" style="113" customWidth="1"/>
    <col min="79" max="79" width="14.8515625" style="113" customWidth="1"/>
    <col min="80" max="81" width="8.8515625" style="113" customWidth="1"/>
    <col min="82" max="82" width="12.28125" style="113" customWidth="1"/>
    <col min="83" max="97" width="8.8515625" style="113" customWidth="1"/>
    <col min="98" max="98" width="14.8515625" style="113" customWidth="1"/>
    <col min="99" max="100" width="8.8515625" style="113" customWidth="1"/>
    <col min="101" max="101" width="12.28125" style="113" customWidth="1"/>
    <col min="102" max="102" width="6.7109375" style="113" customWidth="1"/>
    <col min="103" max="105" width="7.28125" style="113" customWidth="1"/>
    <col min="106" max="106" width="8.00390625" style="113" customWidth="1"/>
    <col min="107" max="107" width="2.7109375" style="136" customWidth="1"/>
    <col min="108" max="108" width="6.7109375" style="113" customWidth="1"/>
    <col min="109" max="111" width="7.28125" style="113" customWidth="1"/>
    <col min="112" max="16384" width="8.8515625" style="113" customWidth="1"/>
  </cols>
  <sheetData>
    <row r="1" spans="2:108" ht="9">
      <c r="B1" s="136" t="s">
        <v>300</v>
      </c>
      <c r="E1" s="136" t="s">
        <v>301</v>
      </c>
      <c r="M1" s="113" t="s">
        <v>302</v>
      </c>
      <c r="T1" s="113" t="s">
        <v>302</v>
      </c>
      <c r="X1" s="136" t="s">
        <v>257</v>
      </c>
      <c r="AF1" s="113" t="s">
        <v>302</v>
      </c>
      <c r="AM1" s="113" t="s">
        <v>302</v>
      </c>
      <c r="AQ1" s="136" t="s">
        <v>303</v>
      </c>
      <c r="AY1" s="113" t="s">
        <v>302</v>
      </c>
      <c r="BF1" s="113" t="s">
        <v>302</v>
      </c>
      <c r="BL1" s="136" t="s">
        <v>295</v>
      </c>
      <c r="BT1" s="113" t="s">
        <v>302</v>
      </c>
      <c r="CA1" s="113" t="s">
        <v>302</v>
      </c>
      <c r="CE1" s="136" t="s">
        <v>304</v>
      </c>
      <c r="CM1" s="113" t="s">
        <v>302</v>
      </c>
      <c r="CT1" s="113" t="s">
        <v>302</v>
      </c>
      <c r="CX1" s="113" t="s">
        <v>305</v>
      </c>
      <c r="DD1" s="113" t="s">
        <v>306</v>
      </c>
    </row>
    <row r="2" ht="4.5" customHeight="1"/>
    <row r="3" spans="1:111" ht="9">
      <c r="A3" s="137"/>
      <c r="B3" s="137"/>
      <c r="C3" s="137"/>
      <c r="D3" s="137"/>
      <c r="E3" s="138" t="s">
        <v>307</v>
      </c>
      <c r="F3" s="139" t="s">
        <v>308</v>
      </c>
      <c r="G3" s="140" t="s">
        <v>309</v>
      </c>
      <c r="H3" s="139" t="s">
        <v>310</v>
      </c>
      <c r="I3" s="141"/>
      <c r="J3" s="140" t="s">
        <v>311</v>
      </c>
      <c r="K3" s="140"/>
      <c r="L3" s="139" t="s">
        <v>31</v>
      </c>
      <c r="M3" s="139" t="s">
        <v>312</v>
      </c>
      <c r="N3" s="142"/>
      <c r="O3" s="140" t="s">
        <v>313</v>
      </c>
      <c r="P3" s="140"/>
      <c r="Q3" s="140"/>
      <c r="R3" s="138" t="s">
        <v>314</v>
      </c>
      <c r="S3" s="139" t="s">
        <v>315</v>
      </c>
      <c r="T3" s="140" t="s">
        <v>61</v>
      </c>
      <c r="U3" s="139" t="s">
        <v>316</v>
      </c>
      <c r="V3" s="140" t="s">
        <v>317</v>
      </c>
      <c r="W3" s="139" t="s">
        <v>255</v>
      </c>
      <c r="X3" s="138" t="s">
        <v>307</v>
      </c>
      <c r="Y3" s="139" t="s">
        <v>308</v>
      </c>
      <c r="Z3" s="140" t="s">
        <v>309</v>
      </c>
      <c r="AA3" s="139" t="s">
        <v>310</v>
      </c>
      <c r="AB3" s="141"/>
      <c r="AC3" s="140" t="s">
        <v>311</v>
      </c>
      <c r="AD3" s="140"/>
      <c r="AE3" s="139" t="s">
        <v>31</v>
      </c>
      <c r="AF3" s="139" t="s">
        <v>312</v>
      </c>
      <c r="AG3" s="142"/>
      <c r="AH3" s="140" t="s">
        <v>313</v>
      </c>
      <c r="AI3" s="140"/>
      <c r="AJ3" s="140"/>
      <c r="AK3" s="138" t="s">
        <v>314</v>
      </c>
      <c r="AL3" s="139" t="s">
        <v>315</v>
      </c>
      <c r="AM3" s="140" t="s">
        <v>61</v>
      </c>
      <c r="AN3" s="139" t="s">
        <v>316</v>
      </c>
      <c r="AO3" s="140" t="s">
        <v>317</v>
      </c>
      <c r="AP3" s="139" t="s">
        <v>255</v>
      </c>
      <c r="AQ3" s="138" t="s">
        <v>307</v>
      </c>
      <c r="AR3" s="139" t="s">
        <v>308</v>
      </c>
      <c r="AS3" s="140" t="s">
        <v>309</v>
      </c>
      <c r="AT3" s="139" t="s">
        <v>310</v>
      </c>
      <c r="AU3" s="141"/>
      <c r="AV3" s="140" t="s">
        <v>311</v>
      </c>
      <c r="AW3" s="140"/>
      <c r="AX3" s="139" t="s">
        <v>31</v>
      </c>
      <c r="AY3" s="139" t="s">
        <v>312</v>
      </c>
      <c r="AZ3" s="142"/>
      <c r="BA3" s="140" t="s">
        <v>313</v>
      </c>
      <c r="BB3" s="140"/>
      <c r="BC3" s="140"/>
      <c r="BD3" s="138" t="s">
        <v>314</v>
      </c>
      <c r="BE3" s="139" t="s">
        <v>315</v>
      </c>
      <c r="BF3" s="140" t="s">
        <v>61</v>
      </c>
      <c r="BG3" s="139" t="s">
        <v>316</v>
      </c>
      <c r="BH3" s="140" t="s">
        <v>317</v>
      </c>
      <c r="BI3" s="139" t="s">
        <v>255</v>
      </c>
      <c r="BJ3" s="137"/>
      <c r="BK3" s="137"/>
      <c r="BL3" s="138" t="s">
        <v>307</v>
      </c>
      <c r="BM3" s="139" t="s">
        <v>308</v>
      </c>
      <c r="BN3" s="140" t="s">
        <v>309</v>
      </c>
      <c r="BO3" s="139" t="s">
        <v>310</v>
      </c>
      <c r="BP3" s="141"/>
      <c r="BQ3" s="140" t="s">
        <v>311</v>
      </c>
      <c r="BR3" s="140"/>
      <c r="BS3" s="139" t="s">
        <v>31</v>
      </c>
      <c r="BT3" s="139" t="s">
        <v>312</v>
      </c>
      <c r="BU3" s="142"/>
      <c r="BV3" s="140" t="s">
        <v>313</v>
      </c>
      <c r="BW3" s="140"/>
      <c r="BX3" s="140"/>
      <c r="BY3" s="138" t="s">
        <v>314</v>
      </c>
      <c r="BZ3" s="139" t="s">
        <v>315</v>
      </c>
      <c r="CA3" s="140" t="s">
        <v>61</v>
      </c>
      <c r="CB3" s="139" t="s">
        <v>316</v>
      </c>
      <c r="CC3" s="140" t="s">
        <v>317</v>
      </c>
      <c r="CD3" s="139" t="s">
        <v>255</v>
      </c>
      <c r="CE3" s="138" t="s">
        <v>307</v>
      </c>
      <c r="CF3" s="139" t="s">
        <v>308</v>
      </c>
      <c r="CG3" s="140" t="s">
        <v>309</v>
      </c>
      <c r="CH3" s="139" t="s">
        <v>310</v>
      </c>
      <c r="CI3" s="141"/>
      <c r="CJ3" s="140" t="s">
        <v>311</v>
      </c>
      <c r="CK3" s="140"/>
      <c r="CL3" s="139" t="s">
        <v>31</v>
      </c>
      <c r="CM3" s="139" t="s">
        <v>312</v>
      </c>
      <c r="CN3" s="142"/>
      <c r="CO3" s="140" t="s">
        <v>313</v>
      </c>
      <c r="CP3" s="140"/>
      <c r="CQ3" s="140"/>
      <c r="CR3" s="138" t="s">
        <v>314</v>
      </c>
      <c r="CS3" s="139" t="s">
        <v>315</v>
      </c>
      <c r="CT3" s="140" t="s">
        <v>61</v>
      </c>
      <c r="CU3" s="139" t="s">
        <v>316</v>
      </c>
      <c r="CV3" s="140" t="s">
        <v>317</v>
      </c>
      <c r="CW3" s="139" t="s">
        <v>255</v>
      </c>
      <c r="CX3" s="137"/>
      <c r="CY3" s="143" t="s">
        <v>104</v>
      </c>
      <c r="CZ3" s="143" t="s">
        <v>109</v>
      </c>
      <c r="DA3" s="143" t="s">
        <v>318</v>
      </c>
      <c r="DB3" s="143" t="s">
        <v>319</v>
      </c>
      <c r="DC3" s="125"/>
      <c r="DD3" s="137"/>
      <c r="DE3" s="143" t="s">
        <v>104</v>
      </c>
      <c r="DF3" s="143" t="s">
        <v>109</v>
      </c>
      <c r="DG3" s="143" t="s">
        <v>318</v>
      </c>
    </row>
    <row r="4" spans="1:111" ht="9">
      <c r="A4" s="144" t="s">
        <v>178</v>
      </c>
      <c r="B4" s="144">
        <v>9591</v>
      </c>
      <c r="C4" s="145">
        <v>0.6816146684670599</v>
      </c>
      <c r="D4" s="146">
        <v>41524.81725531457</v>
      </c>
      <c r="E4" s="144">
        <v>5042</v>
      </c>
      <c r="F4" s="144">
        <v>140</v>
      </c>
      <c r="G4" s="144">
        <v>48</v>
      </c>
      <c r="H4" s="144">
        <v>80</v>
      </c>
      <c r="I4" s="144">
        <v>1112</v>
      </c>
      <c r="J4" s="144">
        <v>611</v>
      </c>
      <c r="K4" s="144">
        <v>501</v>
      </c>
      <c r="L4" s="144">
        <v>416</v>
      </c>
      <c r="M4" s="144">
        <v>30</v>
      </c>
      <c r="N4" s="144">
        <v>398</v>
      </c>
      <c r="O4" s="144">
        <v>187</v>
      </c>
      <c r="P4" s="144">
        <v>177</v>
      </c>
      <c r="Q4" s="144">
        <v>34</v>
      </c>
      <c r="R4" s="144">
        <v>795</v>
      </c>
      <c r="S4" s="144">
        <v>78</v>
      </c>
      <c r="T4" s="144">
        <v>480</v>
      </c>
      <c r="U4" s="144">
        <v>332</v>
      </c>
      <c r="V4" s="144">
        <v>640</v>
      </c>
      <c r="W4" s="144">
        <v>9591</v>
      </c>
      <c r="X4" s="145">
        <v>0.7468523181750851</v>
      </c>
      <c r="Y4" s="145">
        <v>0.7954545454545454</v>
      </c>
      <c r="Z4" s="145">
        <v>0.5853658536585366</v>
      </c>
      <c r="AA4" s="145">
        <v>0.5555555555555556</v>
      </c>
      <c r="AB4" s="145">
        <v>0.5576730190571715</v>
      </c>
      <c r="AC4" s="145">
        <v>0.5138772077375946</v>
      </c>
      <c r="AD4" s="145">
        <v>0.622360248447205</v>
      </c>
      <c r="AE4" s="145">
        <v>0.6489859594383776</v>
      </c>
      <c r="AF4" s="145">
        <v>0.3488372093023256</v>
      </c>
      <c r="AG4" s="145">
        <v>0.5793304221251819</v>
      </c>
      <c r="AH4" s="145">
        <v>0.6192052980132451</v>
      </c>
      <c r="AI4" s="145">
        <v>0.553125</v>
      </c>
      <c r="AJ4" s="145">
        <v>0.5230769230769231</v>
      </c>
      <c r="AK4" s="145">
        <v>0.5990957045968349</v>
      </c>
      <c r="AL4" s="145">
        <v>0.4785276073619632</v>
      </c>
      <c r="AM4" s="145">
        <v>0.7920792079207921</v>
      </c>
      <c r="AN4" s="145">
        <v>0.6171003717472119</v>
      </c>
      <c r="AO4" s="145">
        <v>0.730593607305936</v>
      </c>
      <c r="AP4" s="145">
        <v>0.6816146684670599</v>
      </c>
      <c r="AQ4" s="146">
        <v>21523.205001659833</v>
      </c>
      <c r="AR4" s="146">
        <v>2070.3735359290913</v>
      </c>
      <c r="AS4" s="146">
        <v>295.05720823798623</v>
      </c>
      <c r="AT4" s="146">
        <v>439.1141208156984</v>
      </c>
      <c r="AU4" s="146">
        <v>4787.948336343039</v>
      </c>
      <c r="AV4" s="146">
        <v>2299.0366108692515</v>
      </c>
      <c r="AW4" s="146">
        <v>2632.629958894555</v>
      </c>
      <c r="AX4" s="146">
        <v>1832.1993262056835</v>
      </c>
      <c r="AY4" s="146">
        <v>128.9742001040918</v>
      </c>
      <c r="AZ4" s="146">
        <v>1080.7312572386272</v>
      </c>
      <c r="BA4" s="146">
        <v>334.896143478609</v>
      </c>
      <c r="BB4" s="146">
        <v>566.1701485736603</v>
      </c>
      <c r="BC4" s="146">
        <v>110.6328125</v>
      </c>
      <c r="BD4" s="146">
        <v>3690.502359674407</v>
      </c>
      <c r="BE4" s="146">
        <v>431.45986282796093</v>
      </c>
      <c r="BF4" s="146">
        <v>3390.573519250191</v>
      </c>
      <c r="BG4" s="146">
        <v>786.3880098734217</v>
      </c>
      <c r="BH4" s="146">
        <v>2634.6251811179745</v>
      </c>
      <c r="BI4" s="146">
        <v>41524.81725531457</v>
      </c>
      <c r="BJ4" s="147">
        <v>43091.15191927801</v>
      </c>
      <c r="BK4" s="147">
        <v>41524.81725531457</v>
      </c>
      <c r="BL4" s="145">
        <v>49.94808456728871</v>
      </c>
      <c r="BM4" s="145">
        <v>4.804637248517956</v>
      </c>
      <c r="BN4" s="145">
        <v>0.684728059232931</v>
      </c>
      <c r="BO4" s="145">
        <v>1.019035466116766</v>
      </c>
      <c r="BP4" s="145">
        <v>11.11120989597175</v>
      </c>
      <c r="BQ4" s="145">
        <v>5.335286963727499</v>
      </c>
      <c r="BR4" s="145">
        <v>6.109444379268904</v>
      </c>
      <c r="BS4" s="145">
        <v>4.251915403974149</v>
      </c>
      <c r="BT4" s="145">
        <v>0.29930552876770894</v>
      </c>
      <c r="BU4" s="145">
        <v>2.508011991100039</v>
      </c>
      <c r="BV4" s="145">
        <v>0.777180763480087</v>
      </c>
      <c r="BW4" s="145">
        <v>1.3138895651577338</v>
      </c>
      <c r="BX4" s="145">
        <v>0.2567413670148496</v>
      </c>
      <c r="BY4" s="145">
        <v>8.56440869018254</v>
      </c>
      <c r="BZ4" s="145">
        <v>1.0012725202524362</v>
      </c>
      <c r="CA4" s="145">
        <v>7.868375219120853</v>
      </c>
      <c r="CB4" s="145">
        <v>1.8249407937540176</v>
      </c>
      <c r="CC4" s="145">
        <v>6.1140746157201304</v>
      </c>
      <c r="CD4" s="145">
        <v>96.36506662226707</v>
      </c>
      <c r="CE4" s="146">
        <v>20740.850839096616</v>
      </c>
      <c r="CF4" s="146">
        <v>1995.1168372278553</v>
      </c>
      <c r="CG4" s="146">
        <v>284.3320752923367</v>
      </c>
      <c r="CH4" s="146">
        <v>423.1526150718301</v>
      </c>
      <c r="CI4" s="146">
        <v>4613.909604156698</v>
      </c>
      <c r="CJ4" s="146">
        <v>2215.468161734465</v>
      </c>
      <c r="CK4" s="146">
        <v>2536.9356138065</v>
      </c>
      <c r="CL4" s="146">
        <v>1765.6001013508355</v>
      </c>
      <c r="CM4" s="146">
        <v>124.28607385584411</v>
      </c>
      <c r="CN4" s="146">
        <v>1041.4473960456676</v>
      </c>
      <c r="CO4" s="146">
        <v>322.7228917785647</v>
      </c>
      <c r="CP4" s="146">
        <v>545.5902408683962</v>
      </c>
      <c r="CQ4" s="146">
        <v>106.61138347171278</v>
      </c>
      <c r="CR4" s="146">
        <v>3556.35505759658</v>
      </c>
      <c r="CS4" s="146">
        <v>415.77658426250673</v>
      </c>
      <c r="CT4" s="146">
        <v>3267.328430702392</v>
      </c>
      <c r="CU4" s="146">
        <v>757.8033296240429</v>
      </c>
      <c r="CV4" s="146">
        <v>2538.8583110313607</v>
      </c>
      <c r="CW4" s="146">
        <v>40015.41781285853</v>
      </c>
      <c r="CX4" s="148" t="s">
        <v>178</v>
      </c>
      <c r="CY4" s="146">
        <v>23443.452366688638</v>
      </c>
      <c r="CZ4" s="146">
        <v>6503.795779363378</v>
      </c>
      <c r="DA4" s="146">
        <v>11577.56910926255</v>
      </c>
      <c r="DB4" s="149">
        <v>41524.81725531458</v>
      </c>
      <c r="DC4" s="149"/>
      <c r="DD4" s="148" t="s">
        <v>178</v>
      </c>
      <c r="DE4" s="145">
        <v>56.45648534115635</v>
      </c>
      <c r="DF4" s="145">
        <v>15.662430828713605</v>
      </c>
      <c r="DG4" s="145">
        <v>27.88108383013001</v>
      </c>
    </row>
    <row r="5" spans="1:111" ht="9">
      <c r="A5" s="144" t="s">
        <v>179</v>
      </c>
      <c r="B5" s="144">
        <v>9784</v>
      </c>
      <c r="C5" s="145">
        <v>0.6953308222585459</v>
      </c>
      <c r="D5" s="146">
        <v>42360.42248211842</v>
      </c>
      <c r="E5" s="144">
        <v>5124</v>
      </c>
      <c r="F5" s="144">
        <v>139</v>
      </c>
      <c r="G5" s="144">
        <v>51</v>
      </c>
      <c r="H5" s="144">
        <v>91</v>
      </c>
      <c r="I5" s="144">
        <v>1144</v>
      </c>
      <c r="J5" s="144">
        <v>627</v>
      </c>
      <c r="K5" s="144">
        <v>517</v>
      </c>
      <c r="L5" s="144">
        <v>371</v>
      </c>
      <c r="M5" s="144">
        <v>34</v>
      </c>
      <c r="N5" s="144">
        <v>409</v>
      </c>
      <c r="O5" s="144">
        <v>190</v>
      </c>
      <c r="P5" s="144">
        <v>183</v>
      </c>
      <c r="Q5" s="144">
        <v>36</v>
      </c>
      <c r="R5" s="144">
        <v>851</v>
      </c>
      <c r="S5" s="144">
        <v>80</v>
      </c>
      <c r="T5" s="144">
        <v>491</v>
      </c>
      <c r="U5" s="144">
        <v>339</v>
      </c>
      <c r="V5" s="144">
        <v>660</v>
      </c>
      <c r="W5" s="144">
        <v>9784</v>
      </c>
      <c r="X5" s="145">
        <v>0.7589986668641683</v>
      </c>
      <c r="Y5" s="145">
        <v>0.7897727272727273</v>
      </c>
      <c r="Z5" s="145">
        <v>0.6219512195121951</v>
      </c>
      <c r="AA5" s="145">
        <v>0.6319444444444444</v>
      </c>
      <c r="AB5" s="145">
        <v>0.5737211634904714</v>
      </c>
      <c r="AC5" s="145">
        <v>0.5273338940285954</v>
      </c>
      <c r="AD5" s="145">
        <v>0.6422360248447205</v>
      </c>
      <c r="AE5" s="145">
        <v>0.5787831513260531</v>
      </c>
      <c r="AF5" s="145">
        <v>0.3953488372093023</v>
      </c>
      <c r="AG5" s="145">
        <v>0.5953420669577875</v>
      </c>
      <c r="AH5" s="145">
        <v>0.6291390728476821</v>
      </c>
      <c r="AI5" s="145">
        <v>0.571875</v>
      </c>
      <c r="AJ5" s="145">
        <v>0.5538461538461539</v>
      </c>
      <c r="AK5" s="145">
        <v>0.6412961567445365</v>
      </c>
      <c r="AL5" s="145">
        <v>0.49079754601226994</v>
      </c>
      <c r="AM5" s="145">
        <v>0.8102310231023102</v>
      </c>
      <c r="AN5" s="145">
        <v>0.6301115241635687</v>
      </c>
      <c r="AO5" s="145">
        <v>0.7534246575342466</v>
      </c>
      <c r="AP5" s="145">
        <v>0.6953308222585459</v>
      </c>
      <c r="AQ5" s="146">
        <v>21873.245225804243</v>
      </c>
      <c r="AR5" s="146">
        <v>2055.585153529598</v>
      </c>
      <c r="AS5" s="146">
        <v>313.4982837528604</v>
      </c>
      <c r="AT5" s="146">
        <v>499.4923124278569</v>
      </c>
      <c r="AU5" s="146">
        <v>4925.731022280968</v>
      </c>
      <c r="AV5" s="146">
        <v>2359.240515572865</v>
      </c>
      <c r="AW5" s="146">
        <v>2716.705965565838</v>
      </c>
      <c r="AX5" s="146">
        <v>1634.0046875536264</v>
      </c>
      <c r="AY5" s="146">
        <v>146.1707601179707</v>
      </c>
      <c r="AZ5" s="146">
        <v>1110.6007140969812</v>
      </c>
      <c r="BA5" s="146">
        <v>340.2688088820091</v>
      </c>
      <c r="BB5" s="146">
        <v>585.3623569998861</v>
      </c>
      <c r="BC5" s="146">
        <v>117.140625</v>
      </c>
      <c r="BD5" s="146">
        <v>3950.4622743181394</v>
      </c>
      <c r="BE5" s="146">
        <v>442.5229362338061</v>
      </c>
      <c r="BF5" s="146">
        <v>3468.2741623996744</v>
      </c>
      <c r="BG5" s="146">
        <v>802.9684799611142</v>
      </c>
      <c r="BH5" s="146">
        <v>2716.9572180279115</v>
      </c>
      <c r="BI5" s="146">
        <v>42360.42248211842</v>
      </c>
      <c r="BJ5" s="147">
        <v>43939.51323050476</v>
      </c>
      <c r="BK5" s="146">
        <v>42360.42248211842</v>
      </c>
      <c r="BL5" s="145">
        <v>49.78035398584904</v>
      </c>
      <c r="BM5" s="145">
        <v>4.678215579553848</v>
      </c>
      <c r="BN5" s="145">
        <v>0.71347691565963</v>
      </c>
      <c r="BO5" s="145">
        <v>1.1367725213694158</v>
      </c>
      <c r="BP5" s="145">
        <v>11.210253960804707</v>
      </c>
      <c r="BQ5" s="145">
        <v>5.369291423863512</v>
      </c>
      <c r="BR5" s="145">
        <v>6.182831273787941</v>
      </c>
      <c r="BS5" s="145">
        <v>3.718759192851567</v>
      </c>
      <c r="BT5" s="145">
        <v>0.332663585395599</v>
      </c>
      <c r="BU5" s="145">
        <v>2.5275671768843195</v>
      </c>
      <c r="BV5" s="145">
        <v>0.7744027729596681</v>
      </c>
      <c r="BW5" s="145">
        <v>1.3322003681039907</v>
      </c>
      <c r="BX5" s="145">
        <v>0.2665951813928511</v>
      </c>
      <c r="BY5" s="145">
        <v>8.990682836184797</v>
      </c>
      <c r="BZ5" s="145">
        <v>1.0071184309947863</v>
      </c>
      <c r="CA5" s="145">
        <v>7.893292181470605</v>
      </c>
      <c r="CB5" s="145">
        <v>1.8274405447979745</v>
      </c>
      <c r="CC5" s="145">
        <v>6.183403088183688</v>
      </c>
      <c r="CD5" s="145">
        <v>96.40621701905869</v>
      </c>
      <c r="CE5" s="146">
        <v>21087.16826149973</v>
      </c>
      <c r="CF5" s="146">
        <v>1981.7118841232948</v>
      </c>
      <c r="CG5" s="146">
        <v>302.231835785807</v>
      </c>
      <c r="CH5" s="146">
        <v>481.5416427127144</v>
      </c>
      <c r="CI5" s="146">
        <v>4748.710939115288</v>
      </c>
      <c r="CJ5" s="146">
        <v>2274.454531444735</v>
      </c>
      <c r="CK5" s="146">
        <v>2619.0734489331157</v>
      </c>
      <c r="CL5" s="146">
        <v>1575.2821051845406</v>
      </c>
      <c r="CM5" s="146">
        <v>140.9177002177385</v>
      </c>
      <c r="CN5" s="146">
        <v>1070.6881346475511</v>
      </c>
      <c r="CO5" s="146">
        <v>328.0402863389557</v>
      </c>
      <c r="CP5" s="146">
        <v>564.3257042371872</v>
      </c>
      <c r="CQ5" s="146">
        <v>112.93084515498167</v>
      </c>
      <c r="CR5" s="146">
        <v>3808.491233435187</v>
      </c>
      <c r="CS5" s="146">
        <v>426.6196222646737</v>
      </c>
      <c r="CT5" s="146">
        <v>3343.63191581897</v>
      </c>
      <c r="CU5" s="146">
        <v>774.1115353859485</v>
      </c>
      <c r="CV5" s="146">
        <v>2619.3156719269678</v>
      </c>
      <c r="CW5" s="146">
        <v>40838.08082830121</v>
      </c>
      <c r="CX5" s="148" t="s">
        <v>179</v>
      </c>
      <c r="CY5" s="146">
        <v>23852.653624121544</v>
      </c>
      <c r="CZ5" s="146">
        <v>6464.910744517567</v>
      </c>
      <c r="DA5" s="146">
        <v>12042.858113479297</v>
      </c>
      <c r="DB5" s="149">
        <v>42360.42248211842</v>
      </c>
      <c r="DC5" s="149"/>
      <c r="DD5" s="148" t="s">
        <v>179</v>
      </c>
      <c r="DE5" s="145">
        <v>56.30881900243193</v>
      </c>
      <c r="DF5" s="145">
        <v>15.261676739051873</v>
      </c>
      <c r="DG5" s="145">
        <v>28.429504258516168</v>
      </c>
    </row>
    <row r="6" spans="1:111" ht="9">
      <c r="A6" s="144" t="s">
        <v>180</v>
      </c>
      <c r="B6" s="144">
        <v>10108</v>
      </c>
      <c r="C6" s="145">
        <v>0.718356904271196</v>
      </c>
      <c r="D6" s="146">
        <v>43763.20016856633</v>
      </c>
      <c r="E6" s="144">
        <v>5404</v>
      </c>
      <c r="F6" s="144">
        <v>124</v>
      </c>
      <c r="G6" s="144">
        <v>54</v>
      </c>
      <c r="H6" s="144">
        <v>94</v>
      </c>
      <c r="I6" s="144">
        <v>1176</v>
      </c>
      <c r="J6" s="144">
        <v>630</v>
      </c>
      <c r="K6" s="144">
        <v>546</v>
      </c>
      <c r="L6" s="144">
        <v>344</v>
      </c>
      <c r="M6" s="144">
        <v>36</v>
      </c>
      <c r="N6" s="144">
        <v>418</v>
      </c>
      <c r="O6" s="144">
        <v>186</v>
      </c>
      <c r="P6" s="144">
        <v>194</v>
      </c>
      <c r="Q6" s="144">
        <v>38</v>
      </c>
      <c r="R6" s="144">
        <v>842</v>
      </c>
      <c r="S6" s="144">
        <v>95</v>
      </c>
      <c r="T6" s="144">
        <v>502</v>
      </c>
      <c r="U6" s="144">
        <v>342</v>
      </c>
      <c r="V6" s="144">
        <v>677</v>
      </c>
      <c r="W6" s="144">
        <v>10108</v>
      </c>
      <c r="X6" s="145">
        <v>0.8004740038512813</v>
      </c>
      <c r="Y6" s="145">
        <v>0.7045454545454546</v>
      </c>
      <c r="Z6" s="145">
        <v>0.6585365853658537</v>
      </c>
      <c r="AA6" s="145">
        <v>0.6527777777777778</v>
      </c>
      <c r="AB6" s="145">
        <v>0.5897693079237714</v>
      </c>
      <c r="AC6" s="145">
        <v>0.5298570227081582</v>
      </c>
      <c r="AD6" s="145">
        <v>0.6782608695652174</v>
      </c>
      <c r="AE6" s="145">
        <v>0.5366614664586583</v>
      </c>
      <c r="AF6" s="145">
        <v>0.4186046511627907</v>
      </c>
      <c r="AG6" s="145">
        <v>0.6084425036390102</v>
      </c>
      <c r="AH6" s="145">
        <v>0.6158940397350994</v>
      </c>
      <c r="AI6" s="145">
        <v>0.60625</v>
      </c>
      <c r="AJ6" s="145">
        <v>0.5846153846153846</v>
      </c>
      <c r="AK6" s="145">
        <v>0.6345139412207988</v>
      </c>
      <c r="AL6" s="145">
        <v>0.5828220858895705</v>
      </c>
      <c r="AM6" s="145">
        <v>0.8283828382838284</v>
      </c>
      <c r="AN6" s="145">
        <v>0.6356877323420075</v>
      </c>
      <c r="AO6" s="145">
        <v>0.7728310502283106</v>
      </c>
      <c r="AP6" s="145">
        <v>0.718356904271196</v>
      </c>
      <c r="AQ6" s="146">
        <v>23068.50452776076</v>
      </c>
      <c r="AR6" s="146">
        <v>1833.7594175371953</v>
      </c>
      <c r="AS6" s="146">
        <v>331.9393592677346</v>
      </c>
      <c r="AT6" s="146">
        <v>515.9590919584457</v>
      </c>
      <c r="AU6" s="146">
        <v>5063.5137082188985</v>
      </c>
      <c r="AV6" s="146">
        <v>2370.528747704793</v>
      </c>
      <c r="AW6" s="146">
        <v>2869.0937276575387</v>
      </c>
      <c r="AX6" s="146">
        <v>1515.087904362392</v>
      </c>
      <c r="AY6" s="146">
        <v>154.76904012491016</v>
      </c>
      <c r="AZ6" s="146">
        <v>1135.0393606174528</v>
      </c>
      <c r="BA6" s="146">
        <v>333.10525501080895</v>
      </c>
      <c r="BB6" s="146">
        <v>620.5480724479667</v>
      </c>
      <c r="BC6" s="146">
        <v>123.6484375</v>
      </c>
      <c r="BD6" s="146">
        <v>3908.6830023218254</v>
      </c>
      <c r="BE6" s="146">
        <v>525.4959867776447</v>
      </c>
      <c r="BF6" s="146">
        <v>3545.974805549158</v>
      </c>
      <c r="BG6" s="146">
        <v>810.0743957129827</v>
      </c>
      <c r="BH6" s="146">
        <v>2786.9394494013577</v>
      </c>
      <c r="BI6" s="146">
        <v>43763.20016856633</v>
      </c>
      <c r="BJ6" s="147">
        <v>45195.74004961076</v>
      </c>
      <c r="BK6" s="146">
        <v>43763.20016856633</v>
      </c>
      <c r="BL6" s="145">
        <v>51.04132491787671</v>
      </c>
      <c r="BM6" s="145">
        <v>4.057372255713265</v>
      </c>
      <c r="BN6" s="145">
        <v>0.7344483327485493</v>
      </c>
      <c r="BO6" s="145">
        <v>1.141610008801901</v>
      </c>
      <c r="BP6" s="145">
        <v>11.203519850899106</v>
      </c>
      <c r="BQ6" s="145">
        <v>5.245026954095</v>
      </c>
      <c r="BR6" s="145">
        <v>6.348150787017034</v>
      </c>
      <c r="BS6" s="145">
        <v>3.352280331507572</v>
      </c>
      <c r="BT6" s="145">
        <v>0.34244165479981575</v>
      </c>
      <c r="BU6" s="145">
        <v>2.511385717705995</v>
      </c>
      <c r="BV6" s="145">
        <v>0.737027991233607</v>
      </c>
      <c r="BW6" s="145">
        <v>1.373023368500658</v>
      </c>
      <c r="BX6" s="145">
        <v>0.27358427445655886</v>
      </c>
      <c r="BY6" s="145">
        <v>8.648343843980243</v>
      </c>
      <c r="BZ6" s="145">
        <v>1.162711322352095</v>
      </c>
      <c r="CA6" s="145">
        <v>7.845816445657908</v>
      </c>
      <c r="CB6" s="145">
        <v>1.7923689153530284</v>
      </c>
      <c r="CC6" s="145">
        <v>6.166376402603811</v>
      </c>
      <c r="CD6" s="145">
        <v>96.83036525240664</v>
      </c>
      <c r="CE6" s="146">
        <v>22337.317192498707</v>
      </c>
      <c r="CF6" s="146">
        <v>1775.6359418516709</v>
      </c>
      <c r="CG6" s="146">
        <v>321.4180939954457</v>
      </c>
      <c r="CH6" s="146">
        <v>499.6050732963636</v>
      </c>
      <c r="CI6" s="146">
        <v>4903.018818274039</v>
      </c>
      <c r="CJ6" s="146">
        <v>2295.391644815852</v>
      </c>
      <c r="CK6" s="146">
        <v>2778.1539359246835</v>
      </c>
      <c r="CL6" s="146">
        <v>1467.0651516891376</v>
      </c>
      <c r="CM6" s="146">
        <v>149.8634268505943</v>
      </c>
      <c r="CN6" s="146">
        <v>1099.0627586444605</v>
      </c>
      <c r="CO6" s="146">
        <v>322.5470351019269</v>
      </c>
      <c r="CP6" s="146">
        <v>600.878965118135</v>
      </c>
      <c r="CQ6" s="146">
        <v>119.72923366014373</v>
      </c>
      <c r="CR6" s="146">
        <v>3784.7920277069575</v>
      </c>
      <c r="CS6" s="146">
        <v>508.8396833835318</v>
      </c>
      <c r="CT6" s="146">
        <v>3433.580355971566</v>
      </c>
      <c r="CU6" s="146">
        <v>784.397996185107</v>
      </c>
      <c r="CV6" s="146">
        <v>2698.6036482187455</v>
      </c>
      <c r="CW6" s="146">
        <v>42376.06656936461</v>
      </c>
      <c r="CX6" s="148" t="s">
        <v>180</v>
      </c>
      <c r="CY6" s="146">
        <v>24933.976301642186</v>
      </c>
      <c r="CZ6" s="146">
        <v>6519.947396813771</v>
      </c>
      <c r="DA6" s="146">
        <v>12309.27647011037</v>
      </c>
      <c r="DB6" s="149">
        <v>43763.20016856633</v>
      </c>
      <c r="DC6" s="149"/>
      <c r="DD6" s="148" t="s">
        <v>180</v>
      </c>
      <c r="DE6" s="145">
        <v>56.974755515140416</v>
      </c>
      <c r="DF6" s="145">
        <v>14.898241837206495</v>
      </c>
      <c r="DG6" s="145">
        <v>28.127002647653082</v>
      </c>
    </row>
    <row r="7" spans="1:111" ht="9">
      <c r="A7" s="144" t="s">
        <v>181</v>
      </c>
      <c r="B7" s="144">
        <v>10730</v>
      </c>
      <c r="C7" s="145">
        <v>0.7625612962831355</v>
      </c>
      <c r="D7" s="146">
        <v>46456.18696168547</v>
      </c>
      <c r="E7" s="144">
        <v>5842</v>
      </c>
      <c r="F7" s="144">
        <v>118</v>
      </c>
      <c r="G7" s="144">
        <v>55</v>
      </c>
      <c r="H7" s="144">
        <v>95</v>
      </c>
      <c r="I7" s="144">
        <v>1259</v>
      </c>
      <c r="J7" s="144">
        <v>660</v>
      </c>
      <c r="K7" s="144">
        <v>599</v>
      </c>
      <c r="L7" s="144">
        <v>355</v>
      </c>
      <c r="M7" s="144">
        <v>39</v>
      </c>
      <c r="N7" s="144">
        <v>433</v>
      </c>
      <c r="O7" s="144">
        <v>188</v>
      </c>
      <c r="P7" s="144">
        <v>205</v>
      </c>
      <c r="Q7" s="144">
        <v>40</v>
      </c>
      <c r="R7" s="144">
        <v>874</v>
      </c>
      <c r="S7" s="144">
        <v>93</v>
      </c>
      <c r="T7" s="144">
        <v>514</v>
      </c>
      <c r="U7" s="144">
        <v>356</v>
      </c>
      <c r="V7" s="144">
        <v>697</v>
      </c>
      <c r="W7" s="144">
        <v>10730</v>
      </c>
      <c r="X7" s="145">
        <v>0.8653532809954081</v>
      </c>
      <c r="Y7" s="145">
        <v>0.6704545454545454</v>
      </c>
      <c r="Z7" s="145">
        <v>0.6707317073170732</v>
      </c>
      <c r="AA7" s="145">
        <v>0.6597222222222222</v>
      </c>
      <c r="AB7" s="145">
        <v>0.6313941825476429</v>
      </c>
      <c r="AC7" s="145">
        <v>0.5550883095037847</v>
      </c>
      <c r="AD7" s="145">
        <v>0.7440993788819876</v>
      </c>
      <c r="AE7" s="145">
        <v>0.5538221528861155</v>
      </c>
      <c r="AF7" s="145">
        <v>0.45348837209302323</v>
      </c>
      <c r="AG7" s="145">
        <v>0.6302765647743813</v>
      </c>
      <c r="AH7" s="145">
        <v>0.6225165562913907</v>
      </c>
      <c r="AI7" s="145">
        <v>0.640625</v>
      </c>
      <c r="AJ7" s="145">
        <v>0.6153846153846154</v>
      </c>
      <c r="AK7" s="145">
        <v>0.6586284853051997</v>
      </c>
      <c r="AL7" s="145">
        <v>0.5705521472392638</v>
      </c>
      <c r="AM7" s="145">
        <v>0.8481848184818482</v>
      </c>
      <c r="AN7" s="145">
        <v>0.6617100371747212</v>
      </c>
      <c r="AO7" s="145">
        <v>0.795662100456621</v>
      </c>
      <c r="AP7" s="145">
        <v>0.7625612962831355</v>
      </c>
      <c r="AQ7" s="146">
        <v>24938.231578678453</v>
      </c>
      <c r="AR7" s="146">
        <v>1745.0291231402339</v>
      </c>
      <c r="AS7" s="146">
        <v>338.0863844393593</v>
      </c>
      <c r="AT7" s="146">
        <v>521.4480184686419</v>
      </c>
      <c r="AU7" s="146">
        <v>5420.887549870401</v>
      </c>
      <c r="AV7" s="146">
        <v>2483.411069024069</v>
      </c>
      <c r="AW7" s="146">
        <v>3147.595499756165</v>
      </c>
      <c r="AX7" s="146">
        <v>1563.5354826995617</v>
      </c>
      <c r="AY7" s="146">
        <v>167.6664601353193</v>
      </c>
      <c r="AZ7" s="146">
        <v>1175.7704381515716</v>
      </c>
      <c r="BA7" s="146">
        <v>336.687031946409</v>
      </c>
      <c r="BB7" s="146">
        <v>655.7337878960473</v>
      </c>
      <c r="BC7" s="146">
        <v>130.15625</v>
      </c>
      <c r="BD7" s="146">
        <v>4057.231524975386</v>
      </c>
      <c r="BE7" s="146">
        <v>514.4329133717996</v>
      </c>
      <c r="BF7" s="146">
        <v>3630.739143530413</v>
      </c>
      <c r="BG7" s="146">
        <v>843.2353358883678</v>
      </c>
      <c r="BH7" s="146">
        <v>2869.271486311294</v>
      </c>
      <c r="BI7" s="146">
        <v>46456.18696168547</v>
      </c>
      <c r="BJ7" s="147">
        <v>47785.56543966081</v>
      </c>
      <c r="BK7" s="146">
        <v>46456.18696168547</v>
      </c>
      <c r="BL7" s="145">
        <v>52.187792169516435</v>
      </c>
      <c r="BM7" s="145">
        <v>3.6517913036808056</v>
      </c>
      <c r="BN7" s="145">
        <v>0.7075073431249097</v>
      </c>
      <c r="BO7" s="145">
        <v>1.0912249623311001</v>
      </c>
      <c r="BP7" s="145">
        <v>11.34419463282358</v>
      </c>
      <c r="BQ7" s="145">
        <v>5.196990024445543</v>
      </c>
      <c r="BR7" s="145">
        <v>6.586916929403415</v>
      </c>
      <c r="BS7" s="145">
        <v>3.271982801320725</v>
      </c>
      <c r="BT7" s="145">
        <v>0.350872608899089</v>
      </c>
      <c r="BU7" s="145">
        <v>2.460513812766798</v>
      </c>
      <c r="BV7" s="145">
        <v>0.7045789431361782</v>
      </c>
      <c r="BW7" s="145">
        <v>1.3722423955075873</v>
      </c>
      <c r="BX7" s="145">
        <v>0.2723756615674021</v>
      </c>
      <c r="BY7" s="145">
        <v>8.490496005741488</v>
      </c>
      <c r="BZ7" s="145">
        <v>1.0765445770886144</v>
      </c>
      <c r="CA7" s="145">
        <v>7.5979830104029515</v>
      </c>
      <c r="CB7" s="145">
        <v>1.7646235387820772</v>
      </c>
      <c r="CC7" s="145">
        <v>6.004473233521417</v>
      </c>
      <c r="CD7" s="145">
        <v>97.2180333836293</v>
      </c>
      <c r="CE7" s="146">
        <v>24244.458301446404</v>
      </c>
      <c r="CF7" s="146">
        <v>1696.482995488526</v>
      </c>
      <c r="CG7" s="146">
        <v>328.6809340897616</v>
      </c>
      <c r="CH7" s="146">
        <v>506.9415086731177</v>
      </c>
      <c r="CI7" s="146">
        <v>5270.0802679220105</v>
      </c>
      <c r="CJ7" s="146">
        <v>2414.3234021365647</v>
      </c>
      <c r="CK7" s="146">
        <v>3060.030443734562</v>
      </c>
      <c r="CL7" s="146">
        <v>1520.0384475357496</v>
      </c>
      <c r="CM7" s="146">
        <v>163.00203518750422</v>
      </c>
      <c r="CN7" s="146">
        <v>1143.0608970770393</v>
      </c>
      <c r="CO7" s="146">
        <v>327.3205111160105</v>
      </c>
      <c r="CP7" s="146">
        <v>637.4914928245161</v>
      </c>
      <c r="CQ7" s="146">
        <v>126.53534657588</v>
      </c>
      <c r="CR7" s="146">
        <v>3944.360698401702</v>
      </c>
      <c r="CS7" s="146">
        <v>500.1215614581728</v>
      </c>
      <c r="CT7" s="146">
        <v>3529.7331926298925</v>
      </c>
      <c r="CU7" s="146">
        <v>819.7768103465121</v>
      </c>
      <c r="CV7" s="146">
        <v>2789.449311429071</v>
      </c>
      <c r="CW7" s="146">
        <v>45163.79134917262</v>
      </c>
      <c r="CX7" s="148" t="s">
        <v>181</v>
      </c>
      <c r="CY7" s="146">
        <v>26776.563739697805</v>
      </c>
      <c r="CZ7" s="146">
        <v>6953.120750645265</v>
      </c>
      <c r="DA7" s="146">
        <v>12726.502471342388</v>
      </c>
      <c r="DB7" s="149">
        <v>46456.18696168547</v>
      </c>
      <c r="DC7" s="149"/>
      <c r="DD7" s="148" t="s">
        <v>181</v>
      </c>
      <c r="DE7" s="145">
        <v>57.63831577865325</v>
      </c>
      <c r="DF7" s="145">
        <v>14.967050043043395</v>
      </c>
      <c r="DG7" s="145">
        <v>27.39463417830334</v>
      </c>
    </row>
    <row r="8" spans="1:111" ht="9">
      <c r="A8" s="144" t="s">
        <v>182</v>
      </c>
      <c r="B8" s="144">
        <v>11053</v>
      </c>
      <c r="C8" s="145">
        <v>0.7855163101414256</v>
      </c>
      <c r="D8" s="146">
        <v>47854.63508737274</v>
      </c>
      <c r="E8" s="144">
        <v>5856</v>
      </c>
      <c r="F8" s="144">
        <v>129</v>
      </c>
      <c r="G8" s="144">
        <v>59</v>
      </c>
      <c r="H8" s="144">
        <v>99</v>
      </c>
      <c r="I8" s="144">
        <v>1357</v>
      </c>
      <c r="J8" s="144">
        <v>735</v>
      </c>
      <c r="K8" s="144">
        <v>622</v>
      </c>
      <c r="L8" s="144">
        <v>399</v>
      </c>
      <c r="M8" s="144">
        <v>42</v>
      </c>
      <c r="N8" s="144">
        <v>454</v>
      </c>
      <c r="O8" s="144">
        <v>197</v>
      </c>
      <c r="P8" s="144">
        <v>214</v>
      </c>
      <c r="Q8" s="144">
        <v>43</v>
      </c>
      <c r="R8" s="144">
        <v>935</v>
      </c>
      <c r="S8" s="144">
        <v>104</v>
      </c>
      <c r="T8" s="144">
        <v>527</v>
      </c>
      <c r="U8" s="144">
        <v>374</v>
      </c>
      <c r="V8" s="144">
        <v>718</v>
      </c>
      <c r="W8" s="144">
        <v>11053</v>
      </c>
      <c r="X8" s="145">
        <v>0.8674270478447638</v>
      </c>
      <c r="Y8" s="145">
        <v>0.7329545454545454</v>
      </c>
      <c r="Z8" s="145">
        <v>0.7195121951219512</v>
      </c>
      <c r="AA8" s="145">
        <v>0.6875</v>
      </c>
      <c r="AB8" s="145">
        <v>0.6805416248746239</v>
      </c>
      <c r="AC8" s="145">
        <v>0.6181665264928511</v>
      </c>
      <c r="AD8" s="145">
        <v>0.7726708074534161</v>
      </c>
      <c r="AE8" s="145">
        <v>0.6224648985959438</v>
      </c>
      <c r="AF8" s="145">
        <v>0.4883720930232558</v>
      </c>
      <c r="AG8" s="145">
        <v>0.660844250363901</v>
      </c>
      <c r="AH8" s="145">
        <v>0.652317880794702</v>
      </c>
      <c r="AI8" s="145">
        <v>0.66875</v>
      </c>
      <c r="AJ8" s="145">
        <v>0.6615384615384615</v>
      </c>
      <c r="AK8" s="145">
        <v>0.7045968349660889</v>
      </c>
      <c r="AL8" s="145">
        <v>0.6380368098159509</v>
      </c>
      <c r="AM8" s="145">
        <v>0.8696369636963697</v>
      </c>
      <c r="AN8" s="145">
        <v>0.6951672862453532</v>
      </c>
      <c r="AO8" s="145">
        <v>0.819634703196347</v>
      </c>
      <c r="AP8" s="145">
        <v>0.7855163101414256</v>
      </c>
      <c r="AQ8" s="146">
        <v>24997.99454377628</v>
      </c>
      <c r="AR8" s="146">
        <v>1907.7013295346626</v>
      </c>
      <c r="AS8" s="146">
        <v>362.6744851258581</v>
      </c>
      <c r="AT8" s="146">
        <v>543.4037245094268</v>
      </c>
      <c r="AU8" s="146">
        <v>5842.84702555531</v>
      </c>
      <c r="AV8" s="146">
        <v>2765.6168723222586</v>
      </c>
      <c r="AW8" s="146">
        <v>3268.454759346134</v>
      </c>
      <c r="AX8" s="146">
        <v>1757.3257960482395</v>
      </c>
      <c r="AY8" s="146">
        <v>180.5638801457285</v>
      </c>
      <c r="AZ8" s="146">
        <v>1232.7939466993384</v>
      </c>
      <c r="BA8" s="146">
        <v>352.80502815660947</v>
      </c>
      <c r="BB8" s="146">
        <v>684.5221005353858</v>
      </c>
      <c r="BC8" s="146">
        <v>139.91796874999997</v>
      </c>
      <c r="BD8" s="146">
        <v>4340.402146283737</v>
      </c>
      <c r="BE8" s="146">
        <v>575.2798171039478</v>
      </c>
      <c r="BF8" s="146">
        <v>3722.567176343439</v>
      </c>
      <c r="BG8" s="146">
        <v>885.8708303995775</v>
      </c>
      <c r="BH8" s="146">
        <v>2955.7201250667276</v>
      </c>
      <c r="BI8" s="146">
        <v>47854.63508737274</v>
      </c>
      <c r="BJ8" s="147">
        <v>49305.14482659228</v>
      </c>
      <c r="BK8" s="146">
        <v>47854.63508737274</v>
      </c>
      <c r="BL8" s="145">
        <v>50.70058029784721</v>
      </c>
      <c r="BM8" s="145">
        <v>3.8691729559746904</v>
      </c>
      <c r="BN8" s="145">
        <v>0.7355712804442528</v>
      </c>
      <c r="BO8" s="145">
        <v>1.102123777185108</v>
      </c>
      <c r="BP8" s="145">
        <v>11.850380008221828</v>
      </c>
      <c r="BQ8" s="145">
        <v>5.609185171342704</v>
      </c>
      <c r="BR8" s="145">
        <v>6.629033888535142</v>
      </c>
      <c r="BS8" s="145">
        <v>3.5641834178335925</v>
      </c>
      <c r="BT8" s="145">
        <v>0.3662171174646728</v>
      </c>
      <c r="BU8" s="145">
        <v>2.5003353119336995</v>
      </c>
      <c r="BV8" s="145">
        <v>0.7155541868854369</v>
      </c>
      <c r="BW8" s="145">
        <v>1.3883380790034614</v>
      </c>
      <c r="BX8" s="145">
        <v>0.28377965269566857</v>
      </c>
      <c r="BY8" s="145">
        <v>8.80314247437882</v>
      </c>
      <c r="BZ8" s="145">
        <v>1.1667744190331957</v>
      </c>
      <c r="CA8" s="145">
        <v>7.550058293989041</v>
      </c>
      <c r="CB8" s="145">
        <v>1.796710735796868</v>
      </c>
      <c r="CC8" s="145">
        <v>5.994749909897003</v>
      </c>
      <c r="CD8" s="145">
        <v>97.05809658541511</v>
      </c>
      <c r="CE8" s="146">
        <v>24262.577688715184</v>
      </c>
      <c r="CF8" s="146">
        <v>1851.5785989810015</v>
      </c>
      <c r="CG8" s="146">
        <v>352.0049520641124</v>
      </c>
      <c r="CH8" s="146">
        <v>527.4173117831025</v>
      </c>
      <c r="CI8" s="146">
        <v>5670.956109401528</v>
      </c>
      <c r="CJ8" s="146">
        <v>2684.255095121074</v>
      </c>
      <c r="CK8" s="146">
        <v>3172.299977176768</v>
      </c>
      <c r="CL8" s="146">
        <v>1705.6269684489152</v>
      </c>
      <c r="CM8" s="146">
        <v>175.25186519021435</v>
      </c>
      <c r="CN8" s="146">
        <v>1196.526339486595</v>
      </c>
      <c r="CO8" s="146">
        <v>342.42584498644305</v>
      </c>
      <c r="CP8" s="146">
        <v>664.3841214861473</v>
      </c>
      <c r="CQ8" s="146">
        <v>135.80171724972593</v>
      </c>
      <c r="CR8" s="146">
        <v>4212.7117073355</v>
      </c>
      <c r="CS8" s="146">
        <v>558.3556405211491</v>
      </c>
      <c r="CT8" s="146">
        <v>3613.052845472376</v>
      </c>
      <c r="CU8" s="146">
        <v>859.809366191241</v>
      </c>
      <c r="CV8" s="146">
        <v>2868.765693781817</v>
      </c>
      <c r="CW8" s="146">
        <v>46446.79794370019</v>
      </c>
      <c r="CX8" s="148" t="s">
        <v>182</v>
      </c>
      <c r="CY8" s="146">
        <v>26993.5785515434</v>
      </c>
      <c r="CZ8" s="146">
        <v>7551.834943040658</v>
      </c>
      <c r="DA8" s="146">
        <v>13309.22159278868</v>
      </c>
      <c r="DB8" s="149">
        <v>47854.63508737274</v>
      </c>
      <c r="DC8" s="149"/>
      <c r="DD8" s="148" t="s">
        <v>182</v>
      </c>
      <c r="DE8" s="145">
        <v>56.40744831145126</v>
      </c>
      <c r="DF8" s="145">
        <v>15.780780543520095</v>
      </c>
      <c r="DG8" s="145">
        <v>27.81177114502863</v>
      </c>
    </row>
    <row r="9" spans="1:111" ht="9">
      <c r="A9" s="144" t="s">
        <v>183</v>
      </c>
      <c r="B9" s="144">
        <v>11433</v>
      </c>
      <c r="C9" s="145">
        <v>0.8125222087982376</v>
      </c>
      <c r="D9" s="146">
        <v>49499.86817641659</v>
      </c>
      <c r="E9" s="144">
        <v>5846</v>
      </c>
      <c r="F9" s="144">
        <v>144</v>
      </c>
      <c r="G9" s="144">
        <v>64</v>
      </c>
      <c r="H9" s="144">
        <v>101</v>
      </c>
      <c r="I9" s="144">
        <v>1468</v>
      </c>
      <c r="J9" s="144">
        <v>823</v>
      </c>
      <c r="K9" s="144">
        <v>645</v>
      </c>
      <c r="L9" s="144">
        <v>474</v>
      </c>
      <c r="M9" s="144">
        <v>48</v>
      </c>
      <c r="N9" s="144">
        <v>501</v>
      </c>
      <c r="O9" s="144">
        <v>218</v>
      </c>
      <c r="P9" s="144">
        <v>236</v>
      </c>
      <c r="Q9" s="144">
        <v>47</v>
      </c>
      <c r="R9" s="144">
        <v>1004</v>
      </c>
      <c r="S9" s="144">
        <v>119</v>
      </c>
      <c r="T9" s="144">
        <v>538</v>
      </c>
      <c r="U9" s="144">
        <v>386</v>
      </c>
      <c r="V9" s="144">
        <v>740</v>
      </c>
      <c r="W9" s="144">
        <v>11433</v>
      </c>
      <c r="X9" s="145">
        <v>0.8659457858095096</v>
      </c>
      <c r="Y9" s="145">
        <v>0.8181818181818182</v>
      </c>
      <c r="Z9" s="145">
        <v>0.7804878048780488</v>
      </c>
      <c r="AA9" s="145">
        <v>0.7013888888888888</v>
      </c>
      <c r="AB9" s="145">
        <v>0.7362086258776329</v>
      </c>
      <c r="AC9" s="145">
        <v>0.6921783010933558</v>
      </c>
      <c r="AD9" s="145">
        <v>0.8012422360248447</v>
      </c>
      <c r="AE9" s="145">
        <v>0.7394695787831513</v>
      </c>
      <c r="AF9" s="145">
        <v>0.5581395348837209</v>
      </c>
      <c r="AG9" s="145">
        <v>0.7292576419213974</v>
      </c>
      <c r="AH9" s="145">
        <v>0.7218543046357616</v>
      </c>
      <c r="AI9" s="145">
        <v>0.7375</v>
      </c>
      <c r="AJ9" s="145">
        <v>0.7230769230769231</v>
      </c>
      <c r="AK9" s="145">
        <v>0.7565938206480783</v>
      </c>
      <c r="AL9" s="145">
        <v>0.7300613496932515</v>
      </c>
      <c r="AM9" s="145">
        <v>0.8877887788778878</v>
      </c>
      <c r="AN9" s="145">
        <v>0.7174721189591078</v>
      </c>
      <c r="AO9" s="145">
        <v>0.8447488584474886</v>
      </c>
      <c r="AP9" s="145">
        <v>0.8125222087982376</v>
      </c>
      <c r="AQ9" s="146">
        <v>24955.306711563546</v>
      </c>
      <c r="AR9" s="146">
        <v>2129.5270655270656</v>
      </c>
      <c r="AS9" s="146">
        <v>393.4096109839817</v>
      </c>
      <c r="AT9" s="146">
        <v>554.3815775298192</v>
      </c>
      <c r="AU9" s="146">
        <v>6320.780717402502</v>
      </c>
      <c r="AV9" s="146">
        <v>3096.7383481921347</v>
      </c>
      <c r="AW9" s="146">
        <v>3389.3140189361034</v>
      </c>
      <c r="AX9" s="146">
        <v>2087.650193801668</v>
      </c>
      <c r="AY9" s="146">
        <v>206.35872016654687</v>
      </c>
      <c r="AZ9" s="146">
        <v>1360.4179896395785</v>
      </c>
      <c r="BA9" s="146">
        <v>390.41368598041043</v>
      </c>
      <c r="BB9" s="146">
        <v>754.8935314315471</v>
      </c>
      <c r="BC9" s="146">
        <v>152.93359374999997</v>
      </c>
      <c r="BD9" s="146">
        <v>4660.709898255478</v>
      </c>
      <c r="BE9" s="146">
        <v>658.2528676477865</v>
      </c>
      <c r="BF9" s="146">
        <v>3800.267819492922</v>
      </c>
      <c r="BG9" s="146">
        <v>914.2944934070505</v>
      </c>
      <c r="BH9" s="146">
        <v>3046.285365667658</v>
      </c>
      <c r="BI9" s="146">
        <v>49499.86817641659</v>
      </c>
      <c r="BJ9" s="147">
        <v>51087.643031085616</v>
      </c>
      <c r="BK9" s="146">
        <v>49499.86817641659</v>
      </c>
      <c r="BL9" s="145">
        <v>48.84802905543878</v>
      </c>
      <c r="BM9" s="145">
        <v>4.1683799431328215</v>
      </c>
      <c r="BN9" s="145">
        <v>0.7700680392411161</v>
      </c>
      <c r="BO9" s="145">
        <v>1.0851578672214164</v>
      </c>
      <c r="BP9" s="145">
        <v>12.372425781233355</v>
      </c>
      <c r="BQ9" s="145">
        <v>6.06161914008803</v>
      </c>
      <c r="BR9" s="145">
        <v>6.634312757145179</v>
      </c>
      <c r="BS9" s="145">
        <v>4.086409295749625</v>
      </c>
      <c r="BT9" s="145">
        <v>0.40393079015405453</v>
      </c>
      <c r="BU9" s="145">
        <v>2.6629100677277213</v>
      </c>
      <c r="BV9" s="145">
        <v>0.7642037542089248</v>
      </c>
      <c r="BW9" s="145">
        <v>1.4776440772031945</v>
      </c>
      <c r="BX9" s="145">
        <v>0.2993553522462242</v>
      </c>
      <c r="BY9" s="145">
        <v>9.122969120770646</v>
      </c>
      <c r="BZ9" s="145">
        <v>1.2884776603360921</v>
      </c>
      <c r="CA9" s="145">
        <v>7.438722152792505</v>
      </c>
      <c r="CB9" s="145">
        <v>1.7896587886247248</v>
      </c>
      <c r="CC9" s="145">
        <v>5.962861437577118</v>
      </c>
      <c r="CD9" s="145">
        <v>96.89205694280531</v>
      </c>
      <c r="CE9" s="146">
        <v>24179.709989219868</v>
      </c>
      <c r="CF9" s="146">
        <v>2063.3425769429355</v>
      </c>
      <c r="CG9" s="146">
        <v>381.18266429306846</v>
      </c>
      <c r="CH9" s="146">
        <v>537.1517137806148</v>
      </c>
      <c r="CI9" s="146">
        <v>6124.334451935491</v>
      </c>
      <c r="CJ9" s="146">
        <v>3000.493483700012</v>
      </c>
      <c r="CK9" s="146">
        <v>3283.9760691980523</v>
      </c>
      <c r="CL9" s="146">
        <v>2022.767214544898</v>
      </c>
      <c r="CM9" s="146">
        <v>199.9452086502149</v>
      </c>
      <c r="CN9" s="146">
        <v>1318.1369731817479</v>
      </c>
      <c r="CO9" s="146">
        <v>378.2798509326444</v>
      </c>
      <c r="CP9" s="146">
        <v>731.4318703322086</v>
      </c>
      <c r="CQ9" s="146">
        <v>148.18050474092854</v>
      </c>
      <c r="CR9" s="146">
        <v>4515.857688556662</v>
      </c>
      <c r="CS9" s="146">
        <v>637.7947433489422</v>
      </c>
      <c r="CT9" s="146">
        <v>3682.1576596421883</v>
      </c>
      <c r="CU9" s="146">
        <v>885.8787411768928</v>
      </c>
      <c r="CV9" s="146">
        <v>2951.608551143052</v>
      </c>
      <c r="CW9" s="146">
        <v>47961.44046010712</v>
      </c>
      <c r="CX9" s="148" t="s">
        <v>183</v>
      </c>
      <c r="CY9" s="146">
        <v>27161.386944236485</v>
      </c>
      <c r="CZ9" s="146">
        <v>8347.046875130603</v>
      </c>
      <c r="DA9" s="146">
        <v>13991.434357049486</v>
      </c>
      <c r="DB9" s="149">
        <v>49499.86817641657</v>
      </c>
      <c r="DC9" s="149"/>
      <c r="DD9" s="148" t="s">
        <v>183</v>
      </c>
      <c r="DE9" s="145">
        <v>54.87163490503415</v>
      </c>
      <c r="DF9" s="145">
        <v>16.862765867137043</v>
      </c>
      <c r="DG9" s="145">
        <v>28.26559922782882</v>
      </c>
    </row>
    <row r="10" spans="1:111" ht="9">
      <c r="A10" s="144" t="s">
        <v>184</v>
      </c>
      <c r="B10" s="144">
        <v>12066</v>
      </c>
      <c r="C10" s="145">
        <v>0.8575083505081373</v>
      </c>
      <c r="D10" s="146">
        <v>52240.480137902785</v>
      </c>
      <c r="E10" s="144">
        <v>6138</v>
      </c>
      <c r="F10" s="144">
        <v>146</v>
      </c>
      <c r="G10" s="144">
        <v>71</v>
      </c>
      <c r="H10" s="144">
        <v>107</v>
      </c>
      <c r="I10" s="144">
        <v>1585</v>
      </c>
      <c r="J10" s="144">
        <v>913</v>
      </c>
      <c r="K10" s="144">
        <v>672</v>
      </c>
      <c r="L10" s="144">
        <v>529</v>
      </c>
      <c r="M10" s="144">
        <v>52</v>
      </c>
      <c r="N10" s="144">
        <v>521</v>
      </c>
      <c r="O10" s="144">
        <v>238</v>
      </c>
      <c r="P10" s="144">
        <v>232</v>
      </c>
      <c r="Q10" s="144">
        <v>51</v>
      </c>
      <c r="R10" s="144">
        <v>1075</v>
      </c>
      <c r="S10" s="144">
        <v>117</v>
      </c>
      <c r="T10" s="144">
        <v>551</v>
      </c>
      <c r="U10" s="144">
        <v>412</v>
      </c>
      <c r="V10" s="144">
        <v>762</v>
      </c>
      <c r="W10" s="144">
        <v>12066</v>
      </c>
      <c r="X10" s="145">
        <v>0.9091986372389276</v>
      </c>
      <c r="Y10" s="145">
        <v>0.8295454545454546</v>
      </c>
      <c r="Z10" s="145">
        <v>0.8658536585365854</v>
      </c>
      <c r="AA10" s="145">
        <v>0.7430555555555556</v>
      </c>
      <c r="AB10" s="145">
        <v>0.7948846539618857</v>
      </c>
      <c r="AC10" s="145">
        <v>0.7678721614802355</v>
      </c>
      <c r="AD10" s="145">
        <v>0.8347826086956521</v>
      </c>
      <c r="AE10" s="145">
        <v>0.8252730109204368</v>
      </c>
      <c r="AF10" s="145">
        <v>0.6046511627906976</v>
      </c>
      <c r="AG10" s="145">
        <v>0.7583697234352256</v>
      </c>
      <c r="AH10" s="145">
        <v>0.7880794701986755</v>
      </c>
      <c r="AI10" s="145">
        <v>0.725</v>
      </c>
      <c r="AJ10" s="145">
        <v>0.7846153846153846</v>
      </c>
      <c r="AK10" s="145">
        <v>0.8100979653353428</v>
      </c>
      <c r="AL10" s="145">
        <v>0.7177914110429447</v>
      </c>
      <c r="AM10" s="145">
        <v>0.9092409240924092</v>
      </c>
      <c r="AN10" s="145">
        <v>0.7657992565055762</v>
      </c>
      <c r="AO10" s="145">
        <v>0.8698630136986302</v>
      </c>
      <c r="AP10" s="145">
        <v>0.8575083505081373</v>
      </c>
      <c r="AQ10" s="146">
        <v>26201.791412175342</v>
      </c>
      <c r="AR10" s="146">
        <v>2159.1038303260525</v>
      </c>
      <c r="AS10" s="146">
        <v>436.43878718535467</v>
      </c>
      <c r="AT10" s="146">
        <v>587.3151365909966</v>
      </c>
      <c r="AU10" s="146">
        <v>6824.548662863055</v>
      </c>
      <c r="AV10" s="146">
        <v>3435.3853121499624</v>
      </c>
      <c r="AW10" s="146">
        <v>3531.192280193894</v>
      </c>
      <c r="AX10" s="146">
        <v>2329.8880854875156</v>
      </c>
      <c r="AY10" s="146">
        <v>223.55528018042577</v>
      </c>
      <c r="AZ10" s="146">
        <v>1414.7260930184038</v>
      </c>
      <c r="BA10" s="146">
        <v>426.23145533641144</v>
      </c>
      <c r="BB10" s="146">
        <v>742.0987258140632</v>
      </c>
      <c r="BC10" s="146">
        <v>165.94921874999997</v>
      </c>
      <c r="BD10" s="146">
        <v>4990.301932893066</v>
      </c>
      <c r="BE10" s="146">
        <v>647.1897942419414</v>
      </c>
      <c r="BF10" s="146">
        <v>3892.095852305948</v>
      </c>
      <c r="BG10" s="146">
        <v>975.8790965899088</v>
      </c>
      <c r="BH10" s="146">
        <v>3136.8506062685888</v>
      </c>
      <c r="BI10" s="146">
        <v>52240.480137902785</v>
      </c>
      <c r="BJ10" s="147">
        <v>53819.6845701266</v>
      </c>
      <c r="BK10" s="146">
        <v>52240.480137902785</v>
      </c>
      <c r="BL10" s="145">
        <v>48.68440166726475</v>
      </c>
      <c r="BM10" s="145">
        <v>4.011736314642941</v>
      </c>
      <c r="BN10" s="145">
        <v>0.8109278058229393</v>
      </c>
      <c r="BO10" s="145">
        <v>1.0912645462009907</v>
      </c>
      <c r="BP10" s="145">
        <v>12.68039513306832</v>
      </c>
      <c r="BQ10" s="145">
        <v>6.3831390681483535</v>
      </c>
      <c r="BR10" s="145">
        <v>6.561153801622119</v>
      </c>
      <c r="BS10" s="145">
        <v>4.3290630632583715</v>
      </c>
      <c r="BT10" s="145">
        <v>0.41537828020737483</v>
      </c>
      <c r="BU10" s="145">
        <v>2.6286406252995174</v>
      </c>
      <c r="BV10" s="145">
        <v>0.7919620093295705</v>
      </c>
      <c r="BW10" s="145">
        <v>1.3788611578485095</v>
      </c>
      <c r="BX10" s="145">
        <v>0.3083429791078941</v>
      </c>
      <c r="BY10" s="145">
        <v>9.272261576321103</v>
      </c>
      <c r="BZ10" s="145">
        <v>1.2025150266324183</v>
      </c>
      <c r="CA10" s="145">
        <v>7.231732930791483</v>
      </c>
      <c r="CB10" s="145">
        <v>1.813238231298711</v>
      </c>
      <c r="CC10" s="145">
        <v>5.8284447991910815</v>
      </c>
      <c r="CD10" s="145">
        <v>97.0657493724882</v>
      </c>
      <c r="CE10" s="146">
        <v>25432.965183244254</v>
      </c>
      <c r="CF10" s="146">
        <v>2095.750312636079</v>
      </c>
      <c r="CG10" s="146">
        <v>423.63257933366344</v>
      </c>
      <c r="CH10" s="146">
        <v>570.0818385101035</v>
      </c>
      <c r="CI10" s="146">
        <v>6624.299300898147</v>
      </c>
      <c r="CJ10" s="146">
        <v>3334.5824970707536</v>
      </c>
      <c r="CK10" s="146">
        <v>3427.5782485536565</v>
      </c>
      <c r="CL10" s="146">
        <v>2261.523329718775</v>
      </c>
      <c r="CM10" s="146">
        <v>216.99560796889583</v>
      </c>
      <c r="CN10" s="146">
        <v>1373.2144837564379</v>
      </c>
      <c r="CO10" s="146">
        <v>413.72475618355</v>
      </c>
      <c r="CP10" s="146">
        <v>720.323689295107</v>
      </c>
      <c r="CQ10" s="146">
        <v>161.07985275747714</v>
      </c>
      <c r="CR10" s="146">
        <v>4843.873967112418</v>
      </c>
      <c r="CS10" s="146">
        <v>628.1996236432049</v>
      </c>
      <c r="CT10" s="146">
        <v>3777.8920053363</v>
      </c>
      <c r="CU10" s="146">
        <v>947.2443580744628</v>
      </c>
      <c r="CV10" s="146">
        <v>3044.8075476700446</v>
      </c>
      <c r="CW10" s="146">
        <v>50707.61352164119</v>
      </c>
      <c r="CX10" s="148" t="s">
        <v>184</v>
      </c>
      <c r="CY10" s="146">
        <v>28522.4299137241</v>
      </c>
      <c r="CZ10" s="146">
        <v>9102.818238585818</v>
      </c>
      <c r="DA10" s="146">
        <v>14615.231985592867</v>
      </c>
      <c r="DB10" s="149">
        <v>52240.480137902785</v>
      </c>
      <c r="DC10" s="149"/>
      <c r="DD10" s="148" t="s">
        <v>184</v>
      </c>
      <c r="DE10" s="145">
        <v>54.59833033393162</v>
      </c>
      <c r="DF10" s="145">
        <v>17.424836476534068</v>
      </c>
      <c r="DG10" s="145">
        <v>27.97683318953431</v>
      </c>
    </row>
    <row r="11" spans="1:111" ht="9">
      <c r="A11" s="144" t="s">
        <v>185</v>
      </c>
      <c r="B11" s="144">
        <v>11908</v>
      </c>
      <c r="C11" s="145">
        <v>0.8462795821192524</v>
      </c>
      <c r="D11" s="146">
        <v>51556.409537721396</v>
      </c>
      <c r="E11" s="144">
        <v>5823</v>
      </c>
      <c r="F11" s="144">
        <v>154</v>
      </c>
      <c r="G11" s="144">
        <v>73</v>
      </c>
      <c r="H11" s="144">
        <v>115</v>
      </c>
      <c r="I11" s="144">
        <v>1644</v>
      </c>
      <c r="J11" s="144">
        <v>953</v>
      </c>
      <c r="K11" s="144">
        <v>691</v>
      </c>
      <c r="L11" s="144">
        <v>464</v>
      </c>
      <c r="M11" s="144">
        <v>61</v>
      </c>
      <c r="N11" s="144">
        <v>545</v>
      </c>
      <c r="O11" s="144">
        <v>261</v>
      </c>
      <c r="P11" s="144">
        <v>232</v>
      </c>
      <c r="Q11" s="144">
        <v>52</v>
      </c>
      <c r="R11" s="144">
        <v>1098</v>
      </c>
      <c r="S11" s="144">
        <v>134</v>
      </c>
      <c r="T11" s="144">
        <v>564</v>
      </c>
      <c r="U11" s="144">
        <v>447</v>
      </c>
      <c r="V11" s="144">
        <v>786</v>
      </c>
      <c r="W11" s="144">
        <v>11908</v>
      </c>
      <c r="X11" s="145">
        <v>0.8625388831284254</v>
      </c>
      <c r="Y11" s="145">
        <v>0.875</v>
      </c>
      <c r="Z11" s="145">
        <v>0.8902439024390244</v>
      </c>
      <c r="AA11" s="145">
        <v>0.7986111111111112</v>
      </c>
      <c r="AB11" s="145">
        <v>0.8244734202607823</v>
      </c>
      <c r="AC11" s="145">
        <v>0.8015138772077376</v>
      </c>
      <c r="AD11" s="145">
        <v>0.8583850931677018</v>
      </c>
      <c r="AE11" s="145">
        <v>0.7238689547581904</v>
      </c>
      <c r="AF11" s="145">
        <v>0.7093023255813954</v>
      </c>
      <c r="AG11" s="145">
        <v>0.7933042212518195</v>
      </c>
      <c r="AH11" s="145">
        <v>0.8642384105960265</v>
      </c>
      <c r="AI11" s="145">
        <v>0.725</v>
      </c>
      <c r="AJ11" s="145">
        <v>0.8</v>
      </c>
      <c r="AK11" s="145">
        <v>0.827430293896006</v>
      </c>
      <c r="AL11" s="145">
        <v>0.8220858895705522</v>
      </c>
      <c r="AM11" s="145">
        <v>0.9306930693069307</v>
      </c>
      <c r="AN11" s="145">
        <v>0.8308550185873605</v>
      </c>
      <c r="AO11" s="145">
        <v>0.8972602739726028</v>
      </c>
      <c r="AP11" s="145">
        <v>0.8462795821192524</v>
      </c>
      <c r="AQ11" s="146">
        <v>24857.12469747426</v>
      </c>
      <c r="AR11" s="146">
        <v>2277.4108895220006</v>
      </c>
      <c r="AS11" s="146">
        <v>448.73283752860414</v>
      </c>
      <c r="AT11" s="146">
        <v>631.2265486725665</v>
      </c>
      <c r="AU11" s="146">
        <v>7078.585490061112</v>
      </c>
      <c r="AV11" s="146">
        <v>3585.8950739089964</v>
      </c>
      <c r="AW11" s="146">
        <v>3631.032538116043</v>
      </c>
      <c r="AX11" s="146">
        <v>2043.6069407678776</v>
      </c>
      <c r="AY11" s="146">
        <v>262.2475402116533</v>
      </c>
      <c r="AZ11" s="146">
        <v>1479.8958170729945</v>
      </c>
      <c r="BA11" s="146">
        <v>467.4218900958125</v>
      </c>
      <c r="BB11" s="146">
        <v>742.0987258140632</v>
      </c>
      <c r="BC11" s="146">
        <v>169.203125</v>
      </c>
      <c r="BD11" s="146">
        <v>5097.071183550313</v>
      </c>
      <c r="BE11" s="146">
        <v>741.2259181916252</v>
      </c>
      <c r="BF11" s="146">
        <v>3983.9238851189743</v>
      </c>
      <c r="BG11" s="146">
        <v>1058.781447028372</v>
      </c>
      <c r="BH11" s="146">
        <v>3235.6490505605125</v>
      </c>
      <c r="BI11" s="146">
        <v>51556.409537721396</v>
      </c>
      <c r="BJ11" s="147">
        <v>53195.482245760875</v>
      </c>
      <c r="BK11" s="146">
        <v>51556.409537721396</v>
      </c>
      <c r="BL11" s="145">
        <v>46.72788674541082</v>
      </c>
      <c r="BM11" s="145">
        <v>4.281211097965911</v>
      </c>
      <c r="BN11" s="145">
        <v>0.8435544121124374</v>
      </c>
      <c r="BO11" s="145">
        <v>1.1866168366635472</v>
      </c>
      <c r="BP11" s="145">
        <v>13.306741834500807</v>
      </c>
      <c r="BQ11" s="145">
        <v>6.740976719305435</v>
      </c>
      <c r="BR11" s="145">
        <v>6.825828782491014</v>
      </c>
      <c r="BS11" s="145">
        <v>3.841692667295505</v>
      </c>
      <c r="BT11" s="145">
        <v>0.49298836882440655</v>
      </c>
      <c r="BU11" s="145">
        <v>2.781995302224987</v>
      </c>
      <c r="BV11" s="145">
        <v>0.8786871936536701</v>
      </c>
      <c r="BW11" s="145">
        <v>1.3950408840841004</v>
      </c>
      <c r="BX11" s="145">
        <v>0.3180779980869216</v>
      </c>
      <c r="BY11" s="145">
        <v>9.58177455747475</v>
      </c>
      <c r="BZ11" s="145">
        <v>1.3934001289192055</v>
      </c>
      <c r="CA11" s="145">
        <v>7.489214716981819</v>
      </c>
      <c r="CB11" s="145">
        <v>1.9903597116327407</v>
      </c>
      <c r="CC11" s="145">
        <v>6.082563619993049</v>
      </c>
      <c r="CD11" s="145">
        <v>96.9187746048301</v>
      </c>
      <c r="CE11" s="146">
        <v>24091.22065878664</v>
      </c>
      <c r="CF11" s="146">
        <v>2207.2387268416837</v>
      </c>
      <c r="CG11" s="146">
        <v>434.9063673822064</v>
      </c>
      <c r="CH11" s="146">
        <v>611.777035953813</v>
      </c>
      <c r="CI11" s="146">
        <v>6860.4783163225375</v>
      </c>
      <c r="CJ11" s="146">
        <v>3475.405564247566</v>
      </c>
      <c r="CK11" s="146">
        <v>3519.152241444729</v>
      </c>
      <c r="CL11" s="146">
        <v>1980.6388047314833</v>
      </c>
      <c r="CM11" s="146">
        <v>254.16710240444345</v>
      </c>
      <c r="CN11" s="146">
        <v>1434.2968913352845</v>
      </c>
      <c r="CO11" s="146">
        <v>453.0195681155972</v>
      </c>
      <c r="CP11" s="146">
        <v>719.2329914170481</v>
      </c>
      <c r="CQ11" s="146">
        <v>163.98959534307895</v>
      </c>
      <c r="CR11" s="146">
        <v>4940.018931832874</v>
      </c>
      <c r="CS11" s="146">
        <v>718.3870769647235</v>
      </c>
      <c r="CT11" s="146">
        <v>3861.170210646449</v>
      </c>
      <c r="CU11" s="146">
        <v>1026.1580042031865</v>
      </c>
      <c r="CV11" s="146">
        <v>3135.951410316068</v>
      </c>
      <c r="CW11" s="146">
        <v>49967.840354207336</v>
      </c>
      <c r="CX11" s="148" t="s">
        <v>185</v>
      </c>
      <c r="CY11" s="146">
        <v>27345.14278896434</v>
      </c>
      <c r="CZ11" s="146">
        <v>9095.284223458464</v>
      </c>
      <c r="DA11" s="146">
        <v>15115.982525298587</v>
      </c>
      <c r="DB11" s="149">
        <v>51556.40953772138</v>
      </c>
      <c r="DC11" s="149"/>
      <c r="DD11" s="148" t="s">
        <v>185</v>
      </c>
      <c r="DE11" s="145">
        <v>53.03926909215273</v>
      </c>
      <c r="DF11" s="145">
        <v>17.641422870620723</v>
      </c>
      <c r="DG11" s="145">
        <v>29.31930803722656</v>
      </c>
    </row>
    <row r="12" spans="1:111" ht="9">
      <c r="A12" s="144" t="s">
        <v>186</v>
      </c>
      <c r="B12" s="144">
        <v>12881</v>
      </c>
      <c r="C12" s="145">
        <v>0.9154288963115628</v>
      </c>
      <c r="D12" s="146">
        <v>55769.07215782577</v>
      </c>
      <c r="E12" s="144">
        <v>6474</v>
      </c>
      <c r="F12" s="144">
        <v>157</v>
      </c>
      <c r="G12" s="144">
        <v>76</v>
      </c>
      <c r="H12" s="144">
        <v>118</v>
      </c>
      <c r="I12" s="144">
        <v>1715</v>
      </c>
      <c r="J12" s="144">
        <v>974</v>
      </c>
      <c r="K12" s="144">
        <v>741</v>
      </c>
      <c r="L12" s="144">
        <v>519</v>
      </c>
      <c r="M12" s="144">
        <v>69</v>
      </c>
      <c r="N12" s="144">
        <v>597</v>
      </c>
      <c r="O12" s="144">
        <v>264</v>
      </c>
      <c r="P12" s="144">
        <v>276</v>
      </c>
      <c r="Q12" s="144">
        <v>57</v>
      </c>
      <c r="R12" s="144">
        <v>1144</v>
      </c>
      <c r="S12" s="144">
        <v>143</v>
      </c>
      <c r="T12" s="144">
        <v>578</v>
      </c>
      <c r="U12" s="144">
        <v>477</v>
      </c>
      <c r="V12" s="144">
        <v>814</v>
      </c>
      <c r="W12" s="144">
        <v>12881</v>
      </c>
      <c r="X12" s="145">
        <v>0.9589690416234632</v>
      </c>
      <c r="Y12" s="145">
        <v>0.8920454545454546</v>
      </c>
      <c r="Z12" s="145">
        <v>0.926829268292683</v>
      </c>
      <c r="AA12" s="145">
        <v>0.8194444444444444</v>
      </c>
      <c r="AB12" s="145">
        <v>0.8600802407221665</v>
      </c>
      <c r="AC12" s="145">
        <v>0.8191757779646762</v>
      </c>
      <c r="AD12" s="145">
        <v>0.9204968944099379</v>
      </c>
      <c r="AE12" s="145">
        <v>0.8096723868954758</v>
      </c>
      <c r="AF12" s="145">
        <v>0.8023255813953488</v>
      </c>
      <c r="AG12" s="145">
        <v>0.868995633187773</v>
      </c>
      <c r="AH12" s="145">
        <v>0.8741721854304636</v>
      </c>
      <c r="AI12" s="145">
        <v>0.8625</v>
      </c>
      <c r="AJ12" s="145">
        <v>0.8769230769230769</v>
      </c>
      <c r="AK12" s="145">
        <v>0.8620949510173324</v>
      </c>
      <c r="AL12" s="145">
        <v>0.8773006134969326</v>
      </c>
      <c r="AM12" s="145">
        <v>0.9537953795379538</v>
      </c>
      <c r="AN12" s="145">
        <v>0.8866171003717472</v>
      </c>
      <c r="AO12" s="145">
        <v>0.9292237442922374</v>
      </c>
      <c r="AP12" s="145">
        <v>0.9154288963115628</v>
      </c>
      <c r="AQ12" s="146">
        <v>27636.10257452316</v>
      </c>
      <c r="AR12" s="146">
        <v>2321.776036720481</v>
      </c>
      <c r="AS12" s="146">
        <v>467.17391304347825</v>
      </c>
      <c r="AT12" s="146">
        <v>647.6933282031551</v>
      </c>
      <c r="AU12" s="146">
        <v>7384.290824485893</v>
      </c>
      <c r="AV12" s="146">
        <v>3664.9126988324897</v>
      </c>
      <c r="AW12" s="146">
        <v>3893.770058963803</v>
      </c>
      <c r="AX12" s="146">
        <v>2285.8448324537253</v>
      </c>
      <c r="AY12" s="146">
        <v>296.6406602394111</v>
      </c>
      <c r="AZ12" s="146">
        <v>1621.0968858579408</v>
      </c>
      <c r="BA12" s="146">
        <v>472.79455549921266</v>
      </c>
      <c r="BB12" s="146">
        <v>882.8415876063856</v>
      </c>
      <c r="BC12" s="146">
        <v>185.47265624999997</v>
      </c>
      <c r="BD12" s="146">
        <v>5310.609684864808</v>
      </c>
      <c r="BE12" s="146">
        <v>791.0097485179284</v>
      </c>
      <c r="BF12" s="146">
        <v>4082.8156127637717</v>
      </c>
      <c r="BG12" s="146">
        <v>1129.8406045470547</v>
      </c>
      <c r="BH12" s="146">
        <v>3350.913902234424</v>
      </c>
      <c r="BI12" s="146">
        <v>55769.07215782577</v>
      </c>
      <c r="BJ12" s="147">
        <v>57325.80860845524</v>
      </c>
      <c r="BK12" s="146">
        <v>55769.07215782577</v>
      </c>
      <c r="BL12" s="145">
        <v>48.2088316682671</v>
      </c>
      <c r="BM12" s="145">
        <v>4.050140927934563</v>
      </c>
      <c r="BN12" s="145">
        <v>0.814945178068666</v>
      </c>
      <c r="BO12" s="145">
        <v>1.1298459523301412</v>
      </c>
      <c r="BP12" s="145">
        <v>12.88126762401525</v>
      </c>
      <c r="BQ12" s="145">
        <v>6.393128658445011</v>
      </c>
      <c r="BR12" s="145">
        <v>6.792350868626898</v>
      </c>
      <c r="BS12" s="145">
        <v>3.9874619965091527</v>
      </c>
      <c r="BT12" s="145">
        <v>0.5174644151389401</v>
      </c>
      <c r="BU12" s="145">
        <v>2.827865712161691</v>
      </c>
      <c r="BV12" s="145">
        <v>0.8247499110365415</v>
      </c>
      <c r="BW12" s="145">
        <v>1.5400421015189505</v>
      </c>
      <c r="BX12" s="145">
        <v>0.3235412822814396</v>
      </c>
      <c r="BY12" s="145">
        <v>9.26390715417056</v>
      </c>
      <c r="BZ12" s="145">
        <v>1.3798492646142262</v>
      </c>
      <c r="CA12" s="145">
        <v>7.122124766961559</v>
      </c>
      <c r="CB12" s="145">
        <v>1.9709108898298373</v>
      </c>
      <c r="CC12" s="145">
        <v>5.84538444999829</v>
      </c>
      <c r="CD12" s="145">
        <v>97.28440559598167</v>
      </c>
      <c r="CE12" s="146">
        <v>26885.618119520645</v>
      </c>
      <c r="CF12" s="146">
        <v>2258.7260165934604</v>
      </c>
      <c r="CG12" s="146">
        <v>454.487364403836</v>
      </c>
      <c r="CH12" s="146">
        <v>630.1046044272703</v>
      </c>
      <c r="CI12" s="146">
        <v>7183.763436079715</v>
      </c>
      <c r="CJ12" s="146">
        <v>3565.388534670837</v>
      </c>
      <c r="CK12" s="146">
        <v>3788.0310571372406</v>
      </c>
      <c r="CL12" s="146">
        <v>2223.7705580990696</v>
      </c>
      <c r="CM12" s="146">
        <v>288.58510306990667</v>
      </c>
      <c r="CN12" s="146">
        <v>1577.074469541867</v>
      </c>
      <c r="CO12" s="146">
        <v>459.9553730075727</v>
      </c>
      <c r="CP12" s="146">
        <v>858.867190857</v>
      </c>
      <c r="CQ12" s="146">
        <v>180.4359711758908</v>
      </c>
      <c r="CR12" s="146">
        <v>5166.395065443364</v>
      </c>
      <c r="CS12" s="146">
        <v>769.529132051936</v>
      </c>
      <c r="CT12" s="146">
        <v>3971.942900457172</v>
      </c>
      <c r="CU12" s="146">
        <v>1099.158716315648</v>
      </c>
      <c r="CV12" s="146">
        <v>3259.916671821874</v>
      </c>
      <c r="CW12" s="146">
        <v>54254.610355134915</v>
      </c>
      <c r="CX12" s="148" t="s">
        <v>186</v>
      </c>
      <c r="CY12" s="146">
        <v>30228.93610494521</v>
      </c>
      <c r="CZ12" s="146">
        <v>9696.119097248691</v>
      </c>
      <c r="DA12" s="146">
        <v>15844.016955631861</v>
      </c>
      <c r="DB12" s="149">
        <v>55769.07215782577</v>
      </c>
      <c r="DC12" s="149"/>
      <c r="DD12" s="148" t="s">
        <v>186</v>
      </c>
      <c r="DE12" s="145">
        <v>54.20376372660047</v>
      </c>
      <c r="DF12" s="145">
        <v>17.386194035663344</v>
      </c>
      <c r="DG12" s="145">
        <v>28.410042237736167</v>
      </c>
    </row>
    <row r="13" spans="1:111" ht="9">
      <c r="A13" s="144" t="s">
        <v>187</v>
      </c>
      <c r="B13" s="144">
        <v>13160</v>
      </c>
      <c r="C13" s="145">
        <v>0.9352569113780115</v>
      </c>
      <c r="D13" s="146">
        <v>56977.01961004481</v>
      </c>
      <c r="E13" s="144">
        <v>6363</v>
      </c>
      <c r="F13" s="144">
        <v>173</v>
      </c>
      <c r="G13" s="144">
        <v>77</v>
      </c>
      <c r="H13" s="144">
        <v>125</v>
      </c>
      <c r="I13" s="144">
        <v>1833</v>
      </c>
      <c r="J13" s="144">
        <v>1064</v>
      </c>
      <c r="K13" s="144">
        <v>769</v>
      </c>
      <c r="L13" s="144">
        <v>554</v>
      </c>
      <c r="M13" s="144">
        <v>79</v>
      </c>
      <c r="N13" s="144">
        <v>639</v>
      </c>
      <c r="O13" s="144">
        <v>284</v>
      </c>
      <c r="P13" s="144">
        <v>294</v>
      </c>
      <c r="Q13" s="144">
        <v>61</v>
      </c>
      <c r="R13" s="144">
        <v>1216</v>
      </c>
      <c r="S13" s="144">
        <v>161</v>
      </c>
      <c r="T13" s="144">
        <v>592</v>
      </c>
      <c r="U13" s="144">
        <v>506</v>
      </c>
      <c r="V13" s="144">
        <v>842</v>
      </c>
      <c r="W13" s="144">
        <v>13160</v>
      </c>
      <c r="X13" s="145">
        <v>0.9425270330321434</v>
      </c>
      <c r="Y13" s="145">
        <v>0.9829545454545454</v>
      </c>
      <c r="Z13" s="145">
        <v>0.9390243902439024</v>
      </c>
      <c r="AA13" s="145">
        <v>0.8680555555555556</v>
      </c>
      <c r="AB13" s="145">
        <v>0.9192577733199598</v>
      </c>
      <c r="AC13" s="145">
        <v>0.894869638351556</v>
      </c>
      <c r="AD13" s="145">
        <v>0.9552795031055901</v>
      </c>
      <c r="AE13" s="145">
        <v>0.8642745709828393</v>
      </c>
      <c r="AF13" s="145">
        <v>0.9186046511627907</v>
      </c>
      <c r="AG13" s="145">
        <v>0.9301310043668122</v>
      </c>
      <c r="AH13" s="145">
        <v>0.9403973509933775</v>
      </c>
      <c r="AI13" s="145">
        <v>0.91875</v>
      </c>
      <c r="AJ13" s="145">
        <v>0.9384615384615385</v>
      </c>
      <c r="AK13" s="145">
        <v>0.9163526752072344</v>
      </c>
      <c r="AL13" s="145">
        <v>0.9877300613496932</v>
      </c>
      <c r="AM13" s="145">
        <v>0.976897689768977</v>
      </c>
      <c r="AN13" s="145">
        <v>0.9405204460966543</v>
      </c>
      <c r="AO13" s="145">
        <v>0.9611872146118722</v>
      </c>
      <c r="AP13" s="145">
        <v>0.9352569113780115</v>
      </c>
      <c r="AQ13" s="146">
        <v>27162.267636961828</v>
      </c>
      <c r="AR13" s="146">
        <v>2558.3901551123768</v>
      </c>
      <c r="AS13" s="146">
        <v>473.32093821510296</v>
      </c>
      <c r="AT13" s="146">
        <v>686.1158137745288</v>
      </c>
      <c r="AU13" s="146">
        <v>7892.364478882006</v>
      </c>
      <c r="AV13" s="146">
        <v>4003.5596627903174</v>
      </c>
      <c r="AW13" s="146">
        <v>4040.9030706385483</v>
      </c>
      <c r="AX13" s="146">
        <v>2439.9962180719917</v>
      </c>
      <c r="AY13" s="146">
        <v>339.63206027410837</v>
      </c>
      <c r="AZ13" s="146">
        <v>1735.1439029534743</v>
      </c>
      <c r="BA13" s="146">
        <v>508.6123248552136</v>
      </c>
      <c r="BB13" s="146">
        <v>940.4182128850628</v>
      </c>
      <c r="BC13" s="146">
        <v>198.48828124999997</v>
      </c>
      <c r="BD13" s="146">
        <v>5644.84386083532</v>
      </c>
      <c r="BE13" s="146">
        <v>890.5774091705347</v>
      </c>
      <c r="BF13" s="146">
        <v>4181.707340408569</v>
      </c>
      <c r="BG13" s="146">
        <v>1198.5311234817812</v>
      </c>
      <c r="BH13" s="146">
        <v>3466.1787539083352</v>
      </c>
      <c r="BI13" s="146">
        <v>56977.01961004481</v>
      </c>
      <c r="BJ13" s="147">
        <v>58669.06969204995</v>
      </c>
      <c r="BK13" s="146">
        <v>56977.01961004481</v>
      </c>
      <c r="BL13" s="145">
        <v>46.29742346271173</v>
      </c>
      <c r="BM13" s="145">
        <v>4.360713692139993</v>
      </c>
      <c r="BN13" s="145">
        <v>0.8067640081895505</v>
      </c>
      <c r="BO13" s="145">
        <v>1.1694676894927858</v>
      </c>
      <c r="BP13" s="145">
        <v>13.452342981248048</v>
      </c>
      <c r="BQ13" s="145">
        <v>6.823969910899791</v>
      </c>
      <c r="BR13" s="145">
        <v>6.887620839820677</v>
      </c>
      <c r="BS13" s="145">
        <v>4.158914110756093</v>
      </c>
      <c r="BT13" s="145">
        <v>0.5788945726544064</v>
      </c>
      <c r="BU13" s="145">
        <v>2.95751051117928</v>
      </c>
      <c r="BV13" s="145">
        <v>0.8669173169523327</v>
      </c>
      <c r="BW13" s="145">
        <v>1.602919933486683</v>
      </c>
      <c r="BX13" s="145">
        <v>0.3383184398386608</v>
      </c>
      <c r="BY13" s="145">
        <v>9.62149884166347</v>
      </c>
      <c r="BZ13" s="145">
        <v>1.5179674977720226</v>
      </c>
      <c r="CA13" s="145">
        <v>7.127618287383919</v>
      </c>
      <c r="CB13" s="145">
        <v>2.042867101477476</v>
      </c>
      <c r="CC13" s="145">
        <v>5.908017243331243</v>
      </c>
      <c r="CD13" s="145">
        <v>97.11594185677973</v>
      </c>
      <c r="CE13" s="146">
        <v>26378.892045294746</v>
      </c>
      <c r="CF13" s="146">
        <v>2484.6046955085126</v>
      </c>
      <c r="CG13" s="146">
        <v>459.67008715294367</v>
      </c>
      <c r="CH13" s="146">
        <v>666.3278347754425</v>
      </c>
      <c r="CI13" s="146">
        <v>7664.7440984361865</v>
      </c>
      <c r="CJ13" s="146">
        <v>3888.094674316931</v>
      </c>
      <c r="CK13" s="146">
        <v>3924.36107657016</v>
      </c>
      <c r="CL13" s="146">
        <v>2369.62530845042</v>
      </c>
      <c r="CM13" s="146">
        <v>329.8368741827862</v>
      </c>
      <c r="CN13" s="146">
        <v>1685.1013439237547</v>
      </c>
      <c r="CO13" s="146">
        <v>493.9436496828049</v>
      </c>
      <c r="CP13" s="146">
        <v>913.2960048360246</v>
      </c>
      <c r="CQ13" s="146">
        <v>192.7637638112714</v>
      </c>
      <c r="CR13" s="146">
        <v>5482.043281794829</v>
      </c>
      <c r="CS13" s="146">
        <v>864.8926388796717</v>
      </c>
      <c r="CT13" s="146">
        <v>4061.1044693318754</v>
      </c>
      <c r="CU13" s="146">
        <v>1163.9647890159754</v>
      </c>
      <c r="CV13" s="146">
        <v>3366.212143297671</v>
      </c>
      <c r="CW13" s="146">
        <v>55333.76923621711</v>
      </c>
      <c r="CX13" s="148" t="s">
        <v>187</v>
      </c>
      <c r="CY13" s="146">
        <v>29989.494662731642</v>
      </c>
      <c r="CZ13" s="146">
        <v>10364.206281069391</v>
      </c>
      <c r="DA13" s="146">
        <v>16623.31866624378</v>
      </c>
      <c r="DB13" s="149">
        <v>56977.01961004482</v>
      </c>
      <c r="DC13" s="149"/>
      <c r="DD13" s="148" t="s">
        <v>187</v>
      </c>
      <c r="DE13" s="145">
        <v>52.63436885253404</v>
      </c>
      <c r="DF13" s="145">
        <v>18.19015166465854</v>
      </c>
      <c r="DG13" s="145">
        <v>29.17547948280741</v>
      </c>
    </row>
    <row r="14" spans="1:111" ht="9">
      <c r="A14" s="144" t="s">
        <v>188</v>
      </c>
      <c r="B14" s="144">
        <v>14071</v>
      </c>
      <c r="C14" s="145">
        <v>0.6857212475633528</v>
      </c>
      <c r="D14" s="146">
        <v>60921.2494629894</v>
      </c>
      <c r="E14" s="144">
        <v>6751</v>
      </c>
      <c r="F14" s="144">
        <v>176</v>
      </c>
      <c r="G14" s="144">
        <v>82</v>
      </c>
      <c r="H14" s="144">
        <v>144</v>
      </c>
      <c r="I14" s="144">
        <v>1994</v>
      </c>
      <c r="J14" s="144">
        <v>1189</v>
      </c>
      <c r="K14" s="144">
        <v>805</v>
      </c>
      <c r="L14" s="144">
        <v>641</v>
      </c>
      <c r="M14" s="144">
        <v>86</v>
      </c>
      <c r="N14" s="144">
        <v>687</v>
      </c>
      <c r="O14" s="144">
        <v>302</v>
      </c>
      <c r="P14" s="144">
        <v>320</v>
      </c>
      <c r="Q14" s="144">
        <v>65</v>
      </c>
      <c r="R14" s="144">
        <v>1327</v>
      </c>
      <c r="S14" s="144">
        <v>163</v>
      </c>
      <c r="T14" s="144">
        <v>606</v>
      </c>
      <c r="U14" s="144">
        <v>538</v>
      </c>
      <c r="V14" s="144">
        <v>876</v>
      </c>
      <c r="W14" s="144">
        <v>14071</v>
      </c>
      <c r="X14" s="145">
        <v>0.8010204081632653</v>
      </c>
      <c r="Y14" s="145">
        <v>0.6446886446886447</v>
      </c>
      <c r="Z14" s="145">
        <v>0.7192982456140351</v>
      </c>
      <c r="AA14" s="145">
        <v>0.6260869565217392</v>
      </c>
      <c r="AB14" s="145">
        <v>0.5857814336075206</v>
      </c>
      <c r="AC14" s="145">
        <v>0.5341419586702606</v>
      </c>
      <c r="AD14" s="145">
        <v>0.6833616298811545</v>
      </c>
      <c r="AE14" s="145">
        <v>0.576957695769577</v>
      </c>
      <c r="AF14" s="145">
        <v>0.3346303501945525</v>
      </c>
      <c r="AG14" s="145">
        <v>0.5958369470945359</v>
      </c>
      <c r="AH14" s="145">
        <v>0.6786516853932584</v>
      </c>
      <c r="AI14" s="145">
        <v>0.5517241379310345</v>
      </c>
      <c r="AJ14" s="145">
        <v>0.5078125</v>
      </c>
      <c r="AK14" s="145">
        <v>0.6355363984674329</v>
      </c>
      <c r="AL14" s="145">
        <v>0.5158227848101266</v>
      </c>
      <c r="AM14" s="145">
        <v>0.8267394270122783</v>
      </c>
      <c r="AN14" s="145">
        <v>0.47027972027972026</v>
      </c>
      <c r="AO14" s="145">
        <v>0.6903073286052009</v>
      </c>
      <c r="AP14" s="145">
        <v>0.6857212475633528</v>
      </c>
      <c r="AQ14" s="146">
        <v>28818.555526815857</v>
      </c>
      <c r="AR14" s="146">
        <v>2602.7553023108576</v>
      </c>
      <c r="AS14" s="146">
        <v>504.05606407322654</v>
      </c>
      <c r="AT14" s="146">
        <v>790.4054174682572</v>
      </c>
      <c r="AU14" s="146">
        <v>8585.583617507213</v>
      </c>
      <c r="AV14" s="146">
        <v>4473.9026682873</v>
      </c>
      <c r="AW14" s="146">
        <v>4230.074085648936</v>
      </c>
      <c r="AX14" s="146">
        <v>2823.172519465969</v>
      </c>
      <c r="AY14" s="146">
        <v>369.72604029839647</v>
      </c>
      <c r="AZ14" s="146">
        <v>1865.4833510626554</v>
      </c>
      <c r="BA14" s="146">
        <v>540.8483172756145</v>
      </c>
      <c r="BB14" s="146">
        <v>1023.5844493987079</v>
      </c>
      <c r="BC14" s="146">
        <v>211.50390624999997</v>
      </c>
      <c r="BD14" s="146">
        <v>6160.12154878986</v>
      </c>
      <c r="BE14" s="146">
        <v>901.6404825763799</v>
      </c>
      <c r="BF14" s="146">
        <v>4280.599068053366</v>
      </c>
      <c r="BG14" s="146">
        <v>1274.327558168376</v>
      </c>
      <c r="BH14" s="146">
        <v>3606.1432166552277</v>
      </c>
      <c r="BI14" s="146">
        <v>60921.2494629894</v>
      </c>
      <c r="BJ14" s="147">
        <v>62582.56971324563</v>
      </c>
      <c r="BK14" s="146">
        <v>60921.2494629894</v>
      </c>
      <c r="BL14" s="145">
        <v>46.04885299351393</v>
      </c>
      <c r="BM14" s="145">
        <v>4.158914078211754</v>
      </c>
      <c r="BN14" s="145">
        <v>0.805425642287972</v>
      </c>
      <c r="BO14" s="145">
        <v>1.2629801254405306</v>
      </c>
      <c r="BP14" s="145">
        <v>13.718809657140158</v>
      </c>
      <c r="BQ14" s="145">
        <v>7.148799879561986</v>
      </c>
      <c r="BR14" s="145">
        <v>6.759188868452039</v>
      </c>
      <c r="BS14" s="145">
        <v>4.51111632584247</v>
      </c>
      <c r="BT14" s="145">
        <v>0.5907811743629053</v>
      </c>
      <c r="BU14" s="145">
        <v>2.9808353341998113</v>
      </c>
      <c r="BV14" s="145">
        <v>0.8642155791201773</v>
      </c>
      <c r="BW14" s="145">
        <v>1.6355743365745266</v>
      </c>
      <c r="BX14" s="145">
        <v>0.3379597661443344</v>
      </c>
      <c r="BY14" s="145">
        <v>9.843190487408297</v>
      </c>
      <c r="BZ14" s="145">
        <v>1.4407214128593815</v>
      </c>
      <c r="CA14" s="145">
        <v>6.83992218227398</v>
      </c>
      <c r="CB14" s="145">
        <v>2.0362339929590076</v>
      </c>
      <c r="CC14" s="145">
        <v>5.762216593499812</v>
      </c>
      <c r="CD14" s="145">
        <v>97.34539463964418</v>
      </c>
      <c r="CE14" s="146">
        <v>28053.53660702388</v>
      </c>
      <c r="CF14" s="146">
        <v>2533.662420538769</v>
      </c>
      <c r="CG14" s="146">
        <v>490.67536477714003</v>
      </c>
      <c r="CH14" s="146">
        <v>769.423272887602</v>
      </c>
      <c r="CI14" s="146">
        <v>8357.670254579036</v>
      </c>
      <c r="CJ14" s="146">
        <v>4355.138208237843</v>
      </c>
      <c r="CK14" s="146">
        <v>4117.782312224277</v>
      </c>
      <c r="CL14" s="146">
        <v>2748.228430432133</v>
      </c>
      <c r="CM14" s="146">
        <v>359.91127301400394</v>
      </c>
      <c r="CN14" s="146">
        <v>1815.9621300288009</v>
      </c>
      <c r="CO14" s="146">
        <v>526.4909288538217</v>
      </c>
      <c r="CP14" s="146">
        <v>996.4123217372012</v>
      </c>
      <c r="CQ14" s="146">
        <v>205.88931221732554</v>
      </c>
      <c r="CR14" s="146">
        <v>5996.594631951251</v>
      </c>
      <c r="CS14" s="146">
        <v>877.7054859947692</v>
      </c>
      <c r="CT14" s="146">
        <v>4166.96605573748</v>
      </c>
      <c r="CU14" s="146">
        <v>1240.499190500747</v>
      </c>
      <c r="CV14" s="146">
        <v>3510.414345523791</v>
      </c>
      <c r="CW14" s="146">
        <v>59304.03070914914</v>
      </c>
      <c r="CX14" s="148" t="s">
        <v>188</v>
      </c>
      <c r="CY14" s="146">
        <v>31847.297665227394</v>
      </c>
      <c r="CZ14" s="146">
        <v>11465.809958025173</v>
      </c>
      <c r="DA14" s="146">
        <v>17608.14183973684</v>
      </c>
      <c r="DB14" s="149">
        <v>60921.249462989406</v>
      </c>
      <c r="DC14" s="149"/>
      <c r="DD14" s="148" t="s">
        <v>188</v>
      </c>
      <c r="DE14" s="145">
        <v>52.27617283945418</v>
      </c>
      <c r="DF14" s="145">
        <v>18.82070715734553</v>
      </c>
      <c r="DG14" s="145">
        <v>28.90312000320029</v>
      </c>
    </row>
    <row r="15" spans="1:111" ht="9">
      <c r="A15" s="144" t="s">
        <v>189</v>
      </c>
      <c r="B15" s="144">
        <v>14609</v>
      </c>
      <c r="C15" s="145">
        <v>0.7119395711500974</v>
      </c>
      <c r="D15" s="146">
        <v>63250.55315221463</v>
      </c>
      <c r="E15" s="144">
        <v>6808</v>
      </c>
      <c r="F15" s="144">
        <v>186</v>
      </c>
      <c r="G15" s="144">
        <v>84</v>
      </c>
      <c r="H15" s="144">
        <v>152</v>
      </c>
      <c r="I15" s="144">
        <v>2185</v>
      </c>
      <c r="J15" s="144">
        <v>1321</v>
      </c>
      <c r="K15" s="144">
        <v>864</v>
      </c>
      <c r="L15" s="144">
        <v>666</v>
      </c>
      <c r="M15" s="144">
        <v>99</v>
      </c>
      <c r="N15" s="144">
        <v>732</v>
      </c>
      <c r="O15" s="144">
        <v>316</v>
      </c>
      <c r="P15" s="144">
        <v>345</v>
      </c>
      <c r="Q15" s="144">
        <v>71</v>
      </c>
      <c r="R15" s="144">
        <v>1412</v>
      </c>
      <c r="S15" s="144">
        <v>185</v>
      </c>
      <c r="T15" s="144">
        <v>618</v>
      </c>
      <c r="U15" s="144">
        <v>572</v>
      </c>
      <c r="V15" s="144">
        <v>910</v>
      </c>
      <c r="W15" s="144">
        <v>14609</v>
      </c>
      <c r="X15" s="145">
        <v>0.8077835785476981</v>
      </c>
      <c r="Y15" s="145">
        <v>0.6813186813186813</v>
      </c>
      <c r="Z15" s="145">
        <v>0.7368421052631579</v>
      </c>
      <c r="AA15" s="145">
        <v>0.6608695652173913</v>
      </c>
      <c r="AB15" s="145">
        <v>0.6418918918918919</v>
      </c>
      <c r="AC15" s="145">
        <v>0.5934411500449236</v>
      </c>
      <c r="AD15" s="145">
        <v>0.733446519524618</v>
      </c>
      <c r="AE15" s="145">
        <v>0.5994599459945995</v>
      </c>
      <c r="AF15" s="145">
        <v>0.3852140077821012</v>
      </c>
      <c r="AG15" s="145">
        <v>0.6348655680832611</v>
      </c>
      <c r="AH15" s="145">
        <v>0.7101123595505618</v>
      </c>
      <c r="AI15" s="145">
        <v>0.5948275862068966</v>
      </c>
      <c r="AJ15" s="145">
        <v>0.5546875</v>
      </c>
      <c r="AK15" s="145">
        <v>0.6762452107279694</v>
      </c>
      <c r="AL15" s="145">
        <v>0.5854430379746836</v>
      </c>
      <c r="AM15" s="145">
        <v>0.8431105047748977</v>
      </c>
      <c r="AN15" s="145">
        <v>0.5</v>
      </c>
      <c r="AO15" s="145">
        <v>0.7171000788022065</v>
      </c>
      <c r="AP15" s="145">
        <v>0.7119395711500974</v>
      </c>
      <c r="AQ15" s="146">
        <v>29061.876170428433</v>
      </c>
      <c r="AR15" s="146">
        <v>2750.6391263057926</v>
      </c>
      <c r="AS15" s="146">
        <v>516.3501144164759</v>
      </c>
      <c r="AT15" s="146">
        <v>834.3168295498268</v>
      </c>
      <c r="AU15" s="146">
        <v>9407.974024199228</v>
      </c>
      <c r="AV15" s="146">
        <v>4970.584882092113</v>
      </c>
      <c r="AW15" s="146">
        <v>4540.104360249293</v>
      </c>
      <c r="AX15" s="146">
        <v>2933.280652050445</v>
      </c>
      <c r="AY15" s="146">
        <v>425.6148603435029</v>
      </c>
      <c r="AZ15" s="146">
        <v>1987.676583665013</v>
      </c>
      <c r="BA15" s="146">
        <v>565.9207558248153</v>
      </c>
      <c r="BB15" s="146">
        <v>1103.551984507982</v>
      </c>
      <c r="BC15" s="146">
        <v>231.02734374999997</v>
      </c>
      <c r="BD15" s="146">
        <v>6554.703562088382</v>
      </c>
      <c r="BE15" s="146">
        <v>1023.3342900406767</v>
      </c>
      <c r="BF15" s="146">
        <v>4365.36340603462</v>
      </c>
      <c r="BG15" s="146">
        <v>1354.8612700228832</v>
      </c>
      <c r="BH15" s="146">
        <v>3746.10767940212</v>
      </c>
      <c r="BI15" s="146">
        <v>63250.55315221463</v>
      </c>
      <c r="BJ15" s="147">
        <v>64962.09856854741</v>
      </c>
      <c r="BK15" s="146">
        <v>63250.55315221463</v>
      </c>
      <c r="BL15" s="145">
        <v>44.7366646257011</v>
      </c>
      <c r="BM15" s="145">
        <v>4.234221472083977</v>
      </c>
      <c r="BN15" s="145">
        <v>0.7948482665959875</v>
      </c>
      <c r="BO15" s="145">
        <v>1.2843132348464135</v>
      </c>
      <c r="BP15" s="145">
        <v>14.482250776230728</v>
      </c>
      <c r="BQ15" s="145">
        <v>7.651515255233322</v>
      </c>
      <c r="BR15" s="145">
        <v>6.98885113056903</v>
      </c>
      <c r="BS15" s="145">
        <v>4.515372373562215</v>
      </c>
      <c r="BT15" s="145">
        <v>0.6551741241770354</v>
      </c>
      <c r="BU15" s="145">
        <v>3.0597481107659026</v>
      </c>
      <c r="BV15" s="145">
        <v>0.8711552863823524</v>
      </c>
      <c r="BW15" s="145">
        <v>1.698762830673526</v>
      </c>
      <c r="BX15" s="145">
        <v>0.35563405253329683</v>
      </c>
      <c r="BY15" s="145">
        <v>10.090042819617224</v>
      </c>
      <c r="BZ15" s="145">
        <v>1.5752789897340889</v>
      </c>
      <c r="CA15" s="145">
        <v>6.719862046064182</v>
      </c>
      <c r="CB15" s="145">
        <v>2.085618075581789</v>
      </c>
      <c r="CC15" s="145">
        <v>5.766605085039336</v>
      </c>
      <c r="CD15" s="145">
        <v>97.36531692471915</v>
      </c>
      <c r="CE15" s="146">
        <v>28296.187837607074</v>
      </c>
      <c r="CF15" s="146">
        <v>2678.1685027829603</v>
      </c>
      <c r="CG15" s="146">
        <v>502.7459253427517</v>
      </c>
      <c r="CH15" s="146">
        <v>812.3352252474579</v>
      </c>
      <c r="CI15" s="146">
        <v>9160.103724856832</v>
      </c>
      <c r="CJ15" s="146">
        <v>4839.625723461163</v>
      </c>
      <c r="CK15" s="146">
        <v>4420.486999069717</v>
      </c>
      <c r="CL15" s="146">
        <v>2855.998003160384</v>
      </c>
      <c r="CM15" s="146">
        <v>414.4012576521524</v>
      </c>
      <c r="CN15" s="146">
        <v>1935.30760512387</v>
      </c>
      <c r="CO15" s="146">
        <v>551.0105374515973</v>
      </c>
      <c r="CP15" s="146">
        <v>1074.4768871452243</v>
      </c>
      <c r="CQ15" s="146">
        <v>224.94050542494782</v>
      </c>
      <c r="CR15" s="146">
        <v>6382.007896703208</v>
      </c>
      <c r="CS15" s="146">
        <v>996.3726746974295</v>
      </c>
      <c r="CT15" s="146">
        <v>4250.349915201323</v>
      </c>
      <c r="CU15" s="146">
        <v>1319.1649694480552</v>
      </c>
      <c r="CV15" s="146">
        <v>3647.409614391117</v>
      </c>
      <c r="CW15" s="146">
        <v>61584.101533291716</v>
      </c>
      <c r="CX15" s="148" t="s">
        <v>189</v>
      </c>
      <c r="CY15" s="146">
        <v>32289.437490980243</v>
      </c>
      <c r="CZ15" s="146">
        <v>12430.502985669369</v>
      </c>
      <c r="DA15" s="146">
        <v>18530.612675565</v>
      </c>
      <c r="DB15" s="149">
        <v>63250.55315221461</v>
      </c>
      <c r="DC15" s="149"/>
      <c r="DD15" s="148" t="s">
        <v>189</v>
      </c>
      <c r="DE15" s="145">
        <v>51.05004759922749</v>
      </c>
      <c r="DF15" s="145">
        <v>19.652797273969984</v>
      </c>
      <c r="DG15" s="145">
        <v>29.297155126802526</v>
      </c>
    </row>
    <row r="16" spans="1:111" ht="9">
      <c r="A16" s="144" t="s">
        <v>190</v>
      </c>
      <c r="B16" s="144">
        <v>14990</v>
      </c>
      <c r="C16" s="145">
        <v>0.7305068226120858</v>
      </c>
      <c r="D16" s="146">
        <v>64900.11580201912</v>
      </c>
      <c r="E16" s="144">
        <v>6639</v>
      </c>
      <c r="F16" s="144">
        <v>189</v>
      </c>
      <c r="G16" s="144">
        <v>80</v>
      </c>
      <c r="H16" s="144">
        <v>173</v>
      </c>
      <c r="I16" s="144">
        <v>2400</v>
      </c>
      <c r="J16" s="144">
        <v>1494</v>
      </c>
      <c r="K16" s="144">
        <v>906</v>
      </c>
      <c r="L16" s="144">
        <v>693</v>
      </c>
      <c r="M16" s="144">
        <v>112</v>
      </c>
      <c r="N16" s="144">
        <v>790</v>
      </c>
      <c r="O16" s="144">
        <v>341</v>
      </c>
      <c r="P16" s="144">
        <v>371</v>
      </c>
      <c r="Q16" s="144">
        <v>78</v>
      </c>
      <c r="R16" s="144">
        <v>1486</v>
      </c>
      <c r="S16" s="144">
        <v>198</v>
      </c>
      <c r="T16" s="144">
        <v>632</v>
      </c>
      <c r="U16" s="144">
        <v>647</v>
      </c>
      <c r="V16" s="144">
        <v>951</v>
      </c>
      <c r="W16" s="144">
        <v>14990</v>
      </c>
      <c r="X16" s="145">
        <v>0.7877313716184148</v>
      </c>
      <c r="Y16" s="145">
        <v>0.6923076923076923</v>
      </c>
      <c r="Z16" s="145">
        <v>0.7017543859649122</v>
      </c>
      <c r="AA16" s="145">
        <v>0.7521739130434782</v>
      </c>
      <c r="AB16" s="145">
        <v>0.7050528789659224</v>
      </c>
      <c r="AC16" s="145">
        <v>0.6711590296495957</v>
      </c>
      <c r="AD16" s="145">
        <v>0.769100169779287</v>
      </c>
      <c r="AE16" s="145">
        <v>0.6237623762376238</v>
      </c>
      <c r="AF16" s="145">
        <v>0.4357976653696498</v>
      </c>
      <c r="AG16" s="145">
        <v>0.6851691240242844</v>
      </c>
      <c r="AH16" s="145">
        <v>0.7662921348314606</v>
      </c>
      <c r="AI16" s="145">
        <v>0.6396551724137931</v>
      </c>
      <c r="AJ16" s="145">
        <v>0.609375</v>
      </c>
      <c r="AK16" s="145">
        <v>0.7116858237547893</v>
      </c>
      <c r="AL16" s="145">
        <v>0.6265822784810127</v>
      </c>
      <c r="AM16" s="145">
        <v>0.8622100954979536</v>
      </c>
      <c r="AN16" s="145">
        <v>0.5655594405594405</v>
      </c>
      <c r="AO16" s="145">
        <v>0.7494089834515366</v>
      </c>
      <c r="AP16" s="145">
        <v>0.7305068226120858</v>
      </c>
      <c r="AQ16" s="146">
        <v>28340.45180603325</v>
      </c>
      <c r="AR16" s="146">
        <v>2795.004273504273</v>
      </c>
      <c r="AS16" s="146">
        <v>491.76201372997707</v>
      </c>
      <c r="AT16" s="146">
        <v>949.5842862639478</v>
      </c>
      <c r="AU16" s="146">
        <v>10333.701445344688</v>
      </c>
      <c r="AV16" s="146">
        <v>5621.5396016999375</v>
      </c>
      <c r="AW16" s="146">
        <v>4760.803877761411</v>
      </c>
      <c r="AX16" s="146">
        <v>3052.197435241679</v>
      </c>
      <c r="AY16" s="146">
        <v>481.5036803886094</v>
      </c>
      <c r="AZ16" s="146">
        <v>2145.1700834636067</v>
      </c>
      <c r="BA16" s="146">
        <v>610.6929675198164</v>
      </c>
      <c r="BB16" s="146">
        <v>1186.718221021627</v>
      </c>
      <c r="BC16" s="146">
        <v>253.80468749999997</v>
      </c>
      <c r="BD16" s="146">
        <v>6898.222020724741</v>
      </c>
      <c r="BE16" s="146">
        <v>1095.24426717867</v>
      </c>
      <c r="BF16" s="146">
        <v>4464.255133679418</v>
      </c>
      <c r="BG16" s="146">
        <v>1532.5091638195897</v>
      </c>
      <c r="BH16" s="146">
        <v>3914.88835506749</v>
      </c>
      <c r="BI16" s="146">
        <v>64900.11580201912</v>
      </c>
      <c r="BJ16" s="147">
        <v>66494.49396443994</v>
      </c>
      <c r="BK16" s="146">
        <v>64900.11580201912</v>
      </c>
      <c r="BL16" s="145">
        <v>42.62074965363179</v>
      </c>
      <c r="BM16" s="145">
        <v>4.203361973096586</v>
      </c>
      <c r="BN16" s="145">
        <v>0.7395529831281407</v>
      </c>
      <c r="BO16" s="145">
        <v>1.4280645353459918</v>
      </c>
      <c r="BP16" s="145">
        <v>15.540687400179278</v>
      </c>
      <c r="BQ16" s="145">
        <v>8.454142992209604</v>
      </c>
      <c r="BR16" s="145">
        <v>7.159696380737032</v>
      </c>
      <c r="BS16" s="145">
        <v>4.5901506324327235</v>
      </c>
      <c r="BT16" s="145">
        <v>0.7241256406073394</v>
      </c>
      <c r="BU16" s="145">
        <v>3.22608678638987</v>
      </c>
      <c r="BV16" s="145">
        <v>0.9184113316907171</v>
      </c>
      <c r="BW16" s="145">
        <v>1.7846864458525882</v>
      </c>
      <c r="BX16" s="145">
        <v>0.38169278742948276</v>
      </c>
      <c r="BY16" s="145">
        <v>10.374125148487913</v>
      </c>
      <c r="BZ16" s="145">
        <v>1.647120237901783</v>
      </c>
      <c r="CA16" s="145">
        <v>6.7137214940936625</v>
      </c>
      <c r="CB16" s="145">
        <v>2.30471588315139</v>
      </c>
      <c r="CC16" s="145">
        <v>5.887537631553527</v>
      </c>
      <c r="CD16" s="145">
        <v>97.60224032493056</v>
      </c>
      <c r="CE16" s="146">
        <v>27660.915880895696</v>
      </c>
      <c r="CF16" s="146">
        <v>2727.9867881177197</v>
      </c>
      <c r="CG16" s="146">
        <v>479.97074246745024</v>
      </c>
      <c r="CH16" s="146">
        <v>926.8155371671149</v>
      </c>
      <c r="CI16" s="146">
        <v>10085.924119146146</v>
      </c>
      <c r="CJ16" s="146">
        <v>5486.748592012317</v>
      </c>
      <c r="CK16" s="146">
        <v>4646.651242171306</v>
      </c>
      <c r="CL16" s="146">
        <v>2979.013075935951</v>
      </c>
      <c r="CM16" s="146">
        <v>469.95837930627613</v>
      </c>
      <c r="CN16" s="146">
        <v>2093.734060240663</v>
      </c>
      <c r="CO16" s="146">
        <v>596.0500178061413</v>
      </c>
      <c r="CP16" s="146">
        <v>1158.263570061269</v>
      </c>
      <c r="CQ16" s="146">
        <v>247.719061049689</v>
      </c>
      <c r="CR16" s="146">
        <v>6732.819234815043</v>
      </c>
      <c r="CS16" s="146">
        <v>1068.98294179675</v>
      </c>
      <c r="CT16" s="146">
        <v>4357.213024291835</v>
      </c>
      <c r="CU16" s="146">
        <v>1495.7632770727798</v>
      </c>
      <c r="CV16" s="146">
        <v>3821.0187407656927</v>
      </c>
      <c r="CW16" s="146">
        <v>63343.96699624494</v>
      </c>
      <c r="CX16" s="148" t="s">
        <v>190</v>
      </c>
      <c r="CY16" s="146">
        <v>31795.68894864798</v>
      </c>
      <c r="CZ16" s="146">
        <v>13534.895574388373</v>
      </c>
      <c r="DA16" s="146">
        <v>19569.531278982762</v>
      </c>
      <c r="DB16" s="149">
        <v>64900.115802019114</v>
      </c>
      <c r="DC16" s="149"/>
      <c r="DD16" s="148" t="s">
        <v>190</v>
      </c>
      <c r="DE16" s="145">
        <v>48.99172914520252</v>
      </c>
      <c r="DF16" s="145">
        <v>20.85496367321934</v>
      </c>
      <c r="DG16" s="145">
        <v>30.153307181578143</v>
      </c>
    </row>
    <row r="17" spans="1:111" ht="9">
      <c r="A17" s="144" t="s">
        <v>191</v>
      </c>
      <c r="B17" s="144">
        <v>15797</v>
      </c>
      <c r="C17" s="145">
        <v>0.7698343079922028</v>
      </c>
      <c r="D17" s="146">
        <v>68394.07133585698</v>
      </c>
      <c r="E17" s="144">
        <v>6814</v>
      </c>
      <c r="F17" s="144">
        <v>207</v>
      </c>
      <c r="G17" s="144">
        <v>87</v>
      </c>
      <c r="H17" s="144">
        <v>177</v>
      </c>
      <c r="I17" s="144">
        <v>2597</v>
      </c>
      <c r="J17" s="144">
        <v>1631</v>
      </c>
      <c r="K17" s="144">
        <v>966</v>
      </c>
      <c r="L17" s="144">
        <v>780</v>
      </c>
      <c r="M17" s="144">
        <v>133</v>
      </c>
      <c r="N17" s="144">
        <v>840</v>
      </c>
      <c r="O17" s="144">
        <v>361</v>
      </c>
      <c r="P17" s="144">
        <v>392</v>
      </c>
      <c r="Q17" s="144">
        <v>87</v>
      </c>
      <c r="R17" s="144">
        <v>1595</v>
      </c>
      <c r="S17" s="144">
        <v>213</v>
      </c>
      <c r="T17" s="144">
        <v>645</v>
      </c>
      <c r="U17" s="144">
        <v>721</v>
      </c>
      <c r="V17" s="144">
        <v>988</v>
      </c>
      <c r="W17" s="144">
        <v>15797</v>
      </c>
      <c r="X17" s="145">
        <v>0.8084954912197437</v>
      </c>
      <c r="Y17" s="145">
        <v>0.7582417582417582</v>
      </c>
      <c r="Z17" s="145">
        <v>0.7631578947368421</v>
      </c>
      <c r="AA17" s="145">
        <v>0.7695652173913043</v>
      </c>
      <c r="AB17" s="145">
        <v>0.7629259694477086</v>
      </c>
      <c r="AC17" s="145">
        <v>0.7327044025157232</v>
      </c>
      <c r="AD17" s="145">
        <v>0.8200339558573854</v>
      </c>
      <c r="AE17" s="145">
        <v>0.7020702070207021</v>
      </c>
      <c r="AF17" s="145">
        <v>0.5175097276264592</v>
      </c>
      <c r="AG17" s="145">
        <v>0.7285342584562012</v>
      </c>
      <c r="AH17" s="145">
        <v>0.8112359550561797</v>
      </c>
      <c r="AI17" s="145">
        <v>0.6758620689655173</v>
      </c>
      <c r="AJ17" s="145">
        <v>0.6796875</v>
      </c>
      <c r="AK17" s="145">
        <v>0.7638888888888888</v>
      </c>
      <c r="AL17" s="145">
        <v>0.6740506329113924</v>
      </c>
      <c r="AM17" s="145">
        <v>0.8799454297407913</v>
      </c>
      <c r="AN17" s="145">
        <v>0.6302447552447552</v>
      </c>
      <c r="AO17" s="145">
        <v>0.7785657998423956</v>
      </c>
      <c r="AP17" s="145">
        <v>0.7698343079922028</v>
      </c>
      <c r="AQ17" s="146">
        <v>29087.488869756075</v>
      </c>
      <c r="AR17" s="146">
        <v>3061.1951566951557</v>
      </c>
      <c r="AS17" s="146">
        <v>534.7911899313501</v>
      </c>
      <c r="AT17" s="146">
        <v>971.5399923047327</v>
      </c>
      <c r="AU17" s="146">
        <v>11181.926105650067</v>
      </c>
      <c r="AV17" s="146">
        <v>6137.03553572463</v>
      </c>
      <c r="AW17" s="146">
        <v>5076.0889027787225</v>
      </c>
      <c r="AX17" s="146">
        <v>3435.3737366356563</v>
      </c>
      <c r="AY17" s="146">
        <v>571.7856204614736</v>
      </c>
      <c r="AZ17" s="146">
        <v>2280.9403419106707</v>
      </c>
      <c r="BA17" s="146">
        <v>646.5107368758173</v>
      </c>
      <c r="BB17" s="146">
        <v>1253.8909505134172</v>
      </c>
      <c r="BC17" s="146">
        <v>283.08984374999994</v>
      </c>
      <c r="BD17" s="146">
        <v>7404.215426013433</v>
      </c>
      <c r="BE17" s="146">
        <v>1178.2173177225088</v>
      </c>
      <c r="BF17" s="146">
        <v>4556.0831664924435</v>
      </c>
      <c r="BG17" s="146">
        <v>1707.7884190323405</v>
      </c>
      <c r="BH17" s="146">
        <v>4067.202623350873</v>
      </c>
      <c r="BI17" s="146">
        <v>68394.07133585698</v>
      </c>
      <c r="BJ17" s="147">
        <v>70038.5479659568</v>
      </c>
      <c r="BK17" s="146">
        <v>68394.07133585698</v>
      </c>
      <c r="BL17" s="145">
        <v>41.53068519338015</v>
      </c>
      <c r="BM17" s="145">
        <v>4.370729042216998</v>
      </c>
      <c r="BN17" s="145">
        <v>0.7635669291592007</v>
      </c>
      <c r="BO17" s="145">
        <v>1.3871503914915013</v>
      </c>
      <c r="BP17" s="145">
        <v>15.965388247462236</v>
      </c>
      <c r="BQ17" s="145">
        <v>8.762368315670424</v>
      </c>
      <c r="BR17" s="145">
        <v>7.247564448717621</v>
      </c>
      <c r="BS17" s="145">
        <v>4.904975668977985</v>
      </c>
      <c r="BT17" s="145">
        <v>0.8163870283824244</v>
      </c>
      <c r="BU17" s="145">
        <v>3.2566927901180263</v>
      </c>
      <c r="BV17" s="145">
        <v>0.9230784413035844</v>
      </c>
      <c r="BW17" s="145">
        <v>1.7902869018970642</v>
      </c>
      <c r="BX17" s="145">
        <v>0.4041914802225764</v>
      </c>
      <c r="BY17" s="145">
        <v>10.571628968682152</v>
      </c>
      <c r="BZ17" s="145">
        <v>1.6822412113614886</v>
      </c>
      <c r="CA17" s="145">
        <v>6.505107970980482</v>
      </c>
      <c r="CB17" s="145">
        <v>2.4383549754093057</v>
      </c>
      <c r="CC17" s="145">
        <v>5.807091582378026</v>
      </c>
      <c r="CD17" s="145">
        <v>97.65204065781155</v>
      </c>
      <c r="CE17" s="146">
        <v>28404.526457430613</v>
      </c>
      <c r="CF17" s="146">
        <v>2989.319539030912</v>
      </c>
      <c r="CG17" s="146">
        <v>522.2345102261562</v>
      </c>
      <c r="CH17" s="146">
        <v>948.7286282923167</v>
      </c>
      <c r="CI17" s="146">
        <v>10919.379027015848</v>
      </c>
      <c r="CJ17" s="146">
        <v>5992.940436530159</v>
      </c>
      <c r="CK17" s="146">
        <v>4956.904399168139</v>
      </c>
      <c r="CL17" s="146">
        <v>3354.712558047231</v>
      </c>
      <c r="CM17" s="146">
        <v>558.3603265685583</v>
      </c>
      <c r="CN17" s="146">
        <v>2227.384790063034</v>
      </c>
      <c r="CO17" s="146">
        <v>631.3309276310902</v>
      </c>
      <c r="CP17" s="146">
        <v>1224.4501007999818</v>
      </c>
      <c r="CQ17" s="146">
        <v>276.44300931688514</v>
      </c>
      <c r="CR17" s="146">
        <v>7230.367458202592</v>
      </c>
      <c r="CS17" s="146">
        <v>1150.553254139761</v>
      </c>
      <c r="CT17" s="146">
        <v>4449.10818614691</v>
      </c>
      <c r="CU17" s="146">
        <v>1667.6902413028583</v>
      </c>
      <c r="CV17" s="146">
        <v>3971.706359390172</v>
      </c>
      <c r="CW17" s="146">
        <v>66788.2063484237</v>
      </c>
      <c r="CX17" s="148" t="s">
        <v>191</v>
      </c>
      <c r="CY17" s="146">
        <v>32864.80913498</v>
      </c>
      <c r="CZ17" s="146">
        <v>14832.451911631637</v>
      </c>
      <c r="DA17" s="146">
        <v>20696.810289245328</v>
      </c>
      <c r="DB17" s="149">
        <v>68394.07133585696</v>
      </c>
      <c r="DC17" s="149"/>
      <c r="DD17" s="148" t="s">
        <v>191</v>
      </c>
      <c r="DE17" s="145">
        <v>48.052131556247865</v>
      </c>
      <c r="DF17" s="145">
        <v>21.68675094482265</v>
      </c>
      <c r="DG17" s="145">
        <v>30.261117498929487</v>
      </c>
    </row>
    <row r="18" spans="1:111" ht="9">
      <c r="A18" s="144" t="s">
        <v>192</v>
      </c>
      <c r="B18" s="144">
        <v>17013</v>
      </c>
      <c r="C18" s="145">
        <v>0.829093567251462</v>
      </c>
      <c r="D18" s="146">
        <v>73658.81722079728</v>
      </c>
      <c r="E18" s="144">
        <v>7440</v>
      </c>
      <c r="F18" s="144">
        <v>204</v>
      </c>
      <c r="G18" s="144">
        <v>96</v>
      </c>
      <c r="H18" s="144">
        <v>180</v>
      </c>
      <c r="I18" s="144">
        <v>2802</v>
      </c>
      <c r="J18" s="144">
        <v>1783</v>
      </c>
      <c r="K18" s="144">
        <v>1019</v>
      </c>
      <c r="L18" s="144">
        <v>844</v>
      </c>
      <c r="M18" s="144">
        <v>146</v>
      </c>
      <c r="N18" s="144">
        <v>881</v>
      </c>
      <c r="O18" s="144">
        <v>366</v>
      </c>
      <c r="P18" s="144">
        <v>421</v>
      </c>
      <c r="Q18" s="144">
        <v>94</v>
      </c>
      <c r="R18" s="144">
        <v>1712</v>
      </c>
      <c r="S18" s="144">
        <v>218</v>
      </c>
      <c r="T18" s="144">
        <v>659</v>
      </c>
      <c r="U18" s="144">
        <v>799</v>
      </c>
      <c r="V18" s="144">
        <v>1032</v>
      </c>
      <c r="W18" s="144">
        <v>17013</v>
      </c>
      <c r="X18" s="145">
        <v>0.8827717133364974</v>
      </c>
      <c r="Y18" s="145">
        <v>0.7472527472527473</v>
      </c>
      <c r="Z18" s="145">
        <v>0.8421052631578947</v>
      </c>
      <c r="AA18" s="145">
        <v>0.782608695652174</v>
      </c>
      <c r="AB18" s="145">
        <v>0.8231492361927144</v>
      </c>
      <c r="AC18" s="145">
        <v>0.8009883198562444</v>
      </c>
      <c r="AD18" s="145">
        <v>0.865025466893039</v>
      </c>
      <c r="AE18" s="145">
        <v>0.7596759675967597</v>
      </c>
      <c r="AF18" s="145">
        <v>0.5680933852140078</v>
      </c>
      <c r="AG18" s="145">
        <v>0.764093668690373</v>
      </c>
      <c r="AH18" s="145">
        <v>0.8224719101123595</v>
      </c>
      <c r="AI18" s="145">
        <v>0.7258620689655172</v>
      </c>
      <c r="AJ18" s="145">
        <v>0.734375</v>
      </c>
      <c r="AK18" s="145">
        <v>0.8199233716475096</v>
      </c>
      <c r="AL18" s="145">
        <v>0.689873417721519</v>
      </c>
      <c r="AM18" s="145">
        <v>0.8990450204638472</v>
      </c>
      <c r="AN18" s="145">
        <v>0.6984265734265734</v>
      </c>
      <c r="AO18" s="145">
        <v>0.8132387706855791</v>
      </c>
      <c r="AP18" s="145">
        <v>0.829093567251462</v>
      </c>
      <c r="AQ18" s="146">
        <v>31759.74716627314</v>
      </c>
      <c r="AR18" s="146">
        <v>3016.8300094966758</v>
      </c>
      <c r="AS18" s="146">
        <v>590.1144164759725</v>
      </c>
      <c r="AT18" s="146">
        <v>988.0067718353214</v>
      </c>
      <c r="AU18" s="146">
        <v>12064.596437439925</v>
      </c>
      <c r="AV18" s="146">
        <v>6708.972630408962</v>
      </c>
      <c r="AW18" s="146">
        <v>5354.590674877349</v>
      </c>
      <c r="AX18" s="146">
        <v>3717.2505560519153</v>
      </c>
      <c r="AY18" s="146">
        <v>627.67444050658</v>
      </c>
      <c r="AZ18" s="146">
        <v>2392.271953837263</v>
      </c>
      <c r="BA18" s="146">
        <v>655.4651792148176</v>
      </c>
      <c r="BB18" s="146">
        <v>1346.6532912401751</v>
      </c>
      <c r="BC18" s="146">
        <v>305.86718749999994</v>
      </c>
      <c r="BD18" s="146">
        <v>7947.345961965517</v>
      </c>
      <c r="BE18" s="146">
        <v>1205.8750012371218</v>
      </c>
      <c r="BF18" s="146">
        <v>4654.974894137241</v>
      </c>
      <c r="BG18" s="146">
        <v>1892.5422285809157</v>
      </c>
      <c r="BH18" s="146">
        <v>4248.333104552734</v>
      </c>
      <c r="BI18" s="146">
        <v>73658.81722079728</v>
      </c>
      <c r="BJ18" s="147">
        <v>75105.56294239033</v>
      </c>
      <c r="BK18" s="146">
        <v>73658.81722079728</v>
      </c>
      <c r="BL18" s="145">
        <v>42.286810619653345</v>
      </c>
      <c r="BM18" s="145">
        <v>4.016786362164322</v>
      </c>
      <c r="BN18" s="145">
        <v>0.7857133258273017</v>
      </c>
      <c r="BO18" s="145">
        <v>1.3154908013846742</v>
      </c>
      <c r="BP18" s="145">
        <v>16.063519085389274</v>
      </c>
      <c r="BQ18" s="145">
        <v>8.932723978855034</v>
      </c>
      <c r="BR18" s="145">
        <v>7.129419533123777</v>
      </c>
      <c r="BS18" s="145">
        <v>4.949367810348789</v>
      </c>
      <c r="BT18" s="145">
        <v>0.8357229690003619</v>
      </c>
      <c r="BU18" s="145">
        <v>3.185212732740254</v>
      </c>
      <c r="BV18" s="145">
        <v>0.8727252064105979</v>
      </c>
      <c r="BW18" s="145">
        <v>1.7930140438107423</v>
      </c>
      <c r="BX18" s="145">
        <v>0.4072497102972454</v>
      </c>
      <c r="BY18" s="145">
        <v>10.581567663718229</v>
      </c>
      <c r="BZ18" s="145">
        <v>1.6055734808380135</v>
      </c>
      <c r="CA18" s="145">
        <v>6.197909597865388</v>
      </c>
      <c r="CB18" s="145">
        <v>2.5198429443003962</v>
      </c>
      <c r="CC18" s="145">
        <v>5.656482606769641</v>
      </c>
      <c r="CD18" s="145">
        <v>98.07371695928467</v>
      </c>
      <c r="CE18" s="146">
        <v>31147.96454283515</v>
      </c>
      <c r="CF18" s="146">
        <v>2958.7173246565303</v>
      </c>
      <c r="CG18" s="146">
        <v>578.7471425505795</v>
      </c>
      <c r="CH18" s="146">
        <v>968.9749649483387</v>
      </c>
      <c r="CI18" s="146">
        <v>11832.198162334773</v>
      </c>
      <c r="CJ18" s="146">
        <v>6579.738828423159</v>
      </c>
      <c r="CK18" s="146">
        <v>5251.446102807461</v>
      </c>
      <c r="CL18" s="146">
        <v>3645.645789009791</v>
      </c>
      <c r="CM18" s="146">
        <v>615.5836542081969</v>
      </c>
      <c r="CN18" s="146">
        <v>2346.1900249027058</v>
      </c>
      <c r="CO18" s="146">
        <v>642.8390646298081</v>
      </c>
      <c r="CP18" s="146">
        <v>1320.7129372737807</v>
      </c>
      <c r="CQ18" s="146">
        <v>299.9753197400744</v>
      </c>
      <c r="CR18" s="146">
        <v>7794.257584513199</v>
      </c>
      <c r="CS18" s="146">
        <v>1182.6464355960652</v>
      </c>
      <c r="CT18" s="146">
        <v>4565.306902201918</v>
      </c>
      <c r="CU18" s="146">
        <v>1856.0865085933856</v>
      </c>
      <c r="CV18" s="146">
        <v>4166.498184446639</v>
      </c>
      <c r="CW18" s="146">
        <v>72239.93991668156</v>
      </c>
      <c r="CX18" s="148" t="s">
        <v>192</v>
      </c>
      <c r="CY18" s="146">
        <v>35654.4039749906</v>
      </c>
      <c r="CZ18" s="146">
        <v>16093.427605552759</v>
      </c>
      <c r="DA18" s="146">
        <v>21910.985640253908</v>
      </c>
      <c r="DB18" s="149">
        <v>73658.81722079727</v>
      </c>
      <c r="DC18" s="149"/>
      <c r="DD18" s="148" t="s">
        <v>192</v>
      </c>
      <c r="DE18" s="145">
        <v>48.404801109029655</v>
      </c>
      <c r="DF18" s="145">
        <v>21.848609864738428</v>
      </c>
      <c r="DG18" s="145">
        <v>29.746589026231923</v>
      </c>
    </row>
    <row r="19" spans="1:111" ht="9">
      <c r="A19" s="144" t="s">
        <v>193</v>
      </c>
      <c r="B19" s="144">
        <v>16265</v>
      </c>
      <c r="C19" s="145">
        <v>0.7926413255360624</v>
      </c>
      <c r="D19" s="146">
        <v>70420.30577183729</v>
      </c>
      <c r="E19" s="144">
        <v>6377</v>
      </c>
      <c r="F19" s="144">
        <v>243</v>
      </c>
      <c r="G19" s="144">
        <v>96</v>
      </c>
      <c r="H19" s="144">
        <v>204</v>
      </c>
      <c r="I19" s="144">
        <v>2837</v>
      </c>
      <c r="J19" s="144">
        <v>1840</v>
      </c>
      <c r="K19" s="144">
        <v>997</v>
      </c>
      <c r="L19" s="144">
        <v>903</v>
      </c>
      <c r="M19" s="144">
        <v>161</v>
      </c>
      <c r="N19" s="144">
        <v>929</v>
      </c>
      <c r="O19" s="144">
        <v>394</v>
      </c>
      <c r="P19" s="144">
        <v>435</v>
      </c>
      <c r="Q19" s="144">
        <v>100</v>
      </c>
      <c r="R19" s="144">
        <v>1723</v>
      </c>
      <c r="S19" s="144">
        <v>227</v>
      </c>
      <c r="T19" s="144">
        <v>668</v>
      </c>
      <c r="U19" s="144">
        <v>823</v>
      </c>
      <c r="V19" s="144">
        <v>1074</v>
      </c>
      <c r="W19" s="144">
        <v>16265</v>
      </c>
      <c r="X19" s="145">
        <v>0.7566445182724253</v>
      </c>
      <c r="Y19" s="145">
        <v>0.8901098901098901</v>
      </c>
      <c r="Z19" s="145">
        <v>0.8421052631578947</v>
      </c>
      <c r="AA19" s="145">
        <v>0.8869565217391304</v>
      </c>
      <c r="AB19" s="145">
        <v>0.8334312573443008</v>
      </c>
      <c r="AC19" s="145">
        <v>0.8265947888589398</v>
      </c>
      <c r="AD19" s="145">
        <v>0.8463497453310697</v>
      </c>
      <c r="AE19" s="145">
        <v>0.8127812781278128</v>
      </c>
      <c r="AF19" s="145">
        <v>0.6264591439688716</v>
      </c>
      <c r="AG19" s="145">
        <v>0.805724197745013</v>
      </c>
      <c r="AH19" s="145">
        <v>0.8853932584269663</v>
      </c>
      <c r="AI19" s="145">
        <v>0.75</v>
      </c>
      <c r="AJ19" s="145">
        <v>0.78125</v>
      </c>
      <c r="AK19" s="145">
        <v>0.8251915708812261</v>
      </c>
      <c r="AL19" s="145">
        <v>0.7183544303797469</v>
      </c>
      <c r="AM19" s="145">
        <v>0.9113233287858117</v>
      </c>
      <c r="AN19" s="145">
        <v>0.7194055944055944</v>
      </c>
      <c r="AO19" s="145">
        <v>0.8463356973995272</v>
      </c>
      <c r="AP19" s="145">
        <v>0.7926413255360624</v>
      </c>
      <c r="AQ19" s="146">
        <v>27222.030602059654</v>
      </c>
      <c r="AR19" s="146">
        <v>3593.576923076922</v>
      </c>
      <c r="AS19" s="146">
        <v>590.1144164759725</v>
      </c>
      <c r="AT19" s="146">
        <v>1119.741008080031</v>
      </c>
      <c r="AU19" s="146">
        <v>12215.296250184536</v>
      </c>
      <c r="AV19" s="146">
        <v>6923.449040915585</v>
      </c>
      <c r="AW19" s="146">
        <v>5238.986165704335</v>
      </c>
      <c r="AX19" s="146">
        <v>3977.1057489512787</v>
      </c>
      <c r="AY19" s="146">
        <v>692.1615405586259</v>
      </c>
      <c r="AZ19" s="146">
        <v>2522.611401946444</v>
      </c>
      <c r="BA19" s="146">
        <v>705.6100563132189</v>
      </c>
      <c r="BB19" s="146">
        <v>1391.4351109013687</v>
      </c>
      <c r="BC19" s="146">
        <v>325.390625</v>
      </c>
      <c r="BD19" s="146">
        <v>7998.409516627678</v>
      </c>
      <c r="BE19" s="146">
        <v>1255.6588315634249</v>
      </c>
      <c r="BF19" s="146">
        <v>4718.548147623182</v>
      </c>
      <c r="BG19" s="146">
        <v>1949.3895545958617</v>
      </c>
      <c r="BH19" s="146">
        <v>4421.230382063601</v>
      </c>
      <c r="BI19" s="146">
        <v>70420.30577183729</v>
      </c>
      <c r="BJ19" s="147">
        <v>72275.8743238072</v>
      </c>
      <c r="BK19" s="146">
        <v>70420.30577183729</v>
      </c>
      <c r="BL19" s="145">
        <v>37.66406267200686</v>
      </c>
      <c r="BM19" s="145">
        <v>4.972028296713694</v>
      </c>
      <c r="BN19" s="145">
        <v>0.8164749606932012</v>
      </c>
      <c r="BO19" s="145">
        <v>1.5492597198664333</v>
      </c>
      <c r="BP19" s="145">
        <v>16.90093183163458</v>
      </c>
      <c r="BQ19" s="145">
        <v>9.579197907585941</v>
      </c>
      <c r="BR19" s="145">
        <v>7.248596042204704</v>
      </c>
      <c r="BS19" s="145">
        <v>5.502674005897492</v>
      </c>
      <c r="BT19" s="145">
        <v>0.9576660912569996</v>
      </c>
      <c r="BU19" s="145">
        <v>3.490253733416978</v>
      </c>
      <c r="BV19" s="145">
        <v>0.9762732902434021</v>
      </c>
      <c r="BW19" s="145">
        <v>1.925172298390362</v>
      </c>
      <c r="BX19" s="145">
        <v>0.4502064181779374</v>
      </c>
      <c r="BY19" s="145">
        <v>11.066499840311241</v>
      </c>
      <c r="BZ19" s="145">
        <v>1.7373139284872254</v>
      </c>
      <c r="CA19" s="145">
        <v>6.5285244789753065</v>
      </c>
      <c r="CB19" s="145">
        <v>2.697151121081278</v>
      </c>
      <c r="CC19" s="145">
        <v>6.117159319658725</v>
      </c>
      <c r="CD19" s="145">
        <v>97.43265845023654</v>
      </c>
      <c r="CE19" s="146">
        <v>26523.148099723658</v>
      </c>
      <c r="CF19" s="146">
        <v>3501.3175296080567</v>
      </c>
      <c r="CG19" s="146">
        <v>574.9641638706406</v>
      </c>
      <c r="CH19" s="146">
        <v>1090.993431929852</v>
      </c>
      <c r="CI19" s="146">
        <v>11901.687874126852</v>
      </c>
      <c r="CJ19" s="146">
        <v>6745.700457011459</v>
      </c>
      <c r="CK19" s="146">
        <v>5104.483497085848</v>
      </c>
      <c r="CL19" s="146">
        <v>3874.9998605804217</v>
      </c>
      <c r="CM19" s="146">
        <v>674.3913897363815</v>
      </c>
      <c r="CN19" s="146">
        <v>2457.8473512852024</v>
      </c>
      <c r="CO19" s="146">
        <v>687.4946361581804</v>
      </c>
      <c r="CP19" s="146">
        <v>1355.7122191612007</v>
      </c>
      <c r="CQ19" s="146">
        <v>317.03673628533994</v>
      </c>
      <c r="CR19" s="146">
        <v>7793.063025787062</v>
      </c>
      <c r="CS19" s="146">
        <v>1223.4217806574227</v>
      </c>
      <c r="CT19" s="146">
        <v>4597.406900483658</v>
      </c>
      <c r="CU19" s="146">
        <v>1899.3420665939734</v>
      </c>
      <c r="CV19" s="146">
        <v>4307.722297454116</v>
      </c>
      <c r="CW19" s="146">
        <v>68612.37600228644</v>
      </c>
      <c r="CX19" s="148" t="s">
        <v>193</v>
      </c>
      <c r="CY19" s="146">
        <v>31690.423225132206</v>
      </c>
      <c r="CZ19" s="146">
        <v>16451.079124443655</v>
      </c>
      <c r="DA19" s="146">
        <v>22278.803422261437</v>
      </c>
      <c r="DB19" s="149">
        <v>70420.3057718373</v>
      </c>
      <c r="DC19" s="149"/>
      <c r="DD19" s="148" t="s">
        <v>193</v>
      </c>
      <c r="DE19" s="145">
        <v>45.00182564928018</v>
      </c>
      <c r="DF19" s="145">
        <v>23.36127192878907</v>
      </c>
      <c r="DG19" s="145">
        <v>31.636902421930753</v>
      </c>
    </row>
    <row r="20" spans="1:111" ht="9">
      <c r="A20" s="144" t="s">
        <v>194</v>
      </c>
      <c r="B20" s="144">
        <v>16472</v>
      </c>
      <c r="C20" s="145">
        <v>0.802729044834308</v>
      </c>
      <c r="D20" s="146">
        <v>71316.52484929012</v>
      </c>
      <c r="E20" s="144">
        <v>6315</v>
      </c>
      <c r="F20" s="144">
        <v>260</v>
      </c>
      <c r="G20" s="144">
        <v>100</v>
      </c>
      <c r="H20" s="144">
        <v>210</v>
      </c>
      <c r="I20" s="144">
        <v>2799</v>
      </c>
      <c r="J20" s="144">
        <v>1784</v>
      </c>
      <c r="K20" s="144">
        <v>1015</v>
      </c>
      <c r="L20" s="144">
        <v>979</v>
      </c>
      <c r="M20" s="144">
        <v>175</v>
      </c>
      <c r="N20" s="144">
        <v>957</v>
      </c>
      <c r="O20" s="144">
        <v>400</v>
      </c>
      <c r="P20" s="144">
        <v>451</v>
      </c>
      <c r="Q20" s="144">
        <v>106</v>
      </c>
      <c r="R20" s="144">
        <v>1765</v>
      </c>
      <c r="S20" s="144">
        <v>228</v>
      </c>
      <c r="T20" s="144">
        <v>695</v>
      </c>
      <c r="U20" s="144">
        <v>874</v>
      </c>
      <c r="V20" s="144">
        <v>1115</v>
      </c>
      <c r="W20" s="144">
        <v>16472</v>
      </c>
      <c r="X20" s="145">
        <v>0.7492880873279545</v>
      </c>
      <c r="Y20" s="145">
        <v>0.9523809523809523</v>
      </c>
      <c r="Z20" s="145">
        <v>0.8771929824561403</v>
      </c>
      <c r="AA20" s="145">
        <v>0.9130434782608695</v>
      </c>
      <c r="AB20" s="145">
        <v>0.8222679200940071</v>
      </c>
      <c r="AC20" s="145">
        <v>0.8014375561545373</v>
      </c>
      <c r="AD20" s="145">
        <v>0.8616298811544991</v>
      </c>
      <c r="AE20" s="145">
        <v>0.8811881188118812</v>
      </c>
      <c r="AF20" s="145">
        <v>0.6809338521400778</v>
      </c>
      <c r="AG20" s="145">
        <v>0.8300086730268864</v>
      </c>
      <c r="AH20" s="145">
        <v>0.898876404494382</v>
      </c>
      <c r="AI20" s="145">
        <v>0.7775862068965518</v>
      </c>
      <c r="AJ20" s="145">
        <v>0.828125</v>
      </c>
      <c r="AK20" s="145">
        <v>0.8453065134099617</v>
      </c>
      <c r="AL20" s="145">
        <v>0.7215189873417721</v>
      </c>
      <c r="AM20" s="145">
        <v>0.9481582537517054</v>
      </c>
      <c r="AN20" s="145">
        <v>0.763986013986014</v>
      </c>
      <c r="AO20" s="145">
        <v>0.8786446020488574</v>
      </c>
      <c r="AP20" s="145">
        <v>0.802729044834308</v>
      </c>
      <c r="AQ20" s="146">
        <v>26957.366042340713</v>
      </c>
      <c r="AR20" s="146">
        <v>3844.9794238683116</v>
      </c>
      <c r="AS20" s="146">
        <v>614.7025171624714</v>
      </c>
      <c r="AT20" s="146">
        <v>1152.6745671412082</v>
      </c>
      <c r="AU20" s="146">
        <v>12051.679310633244</v>
      </c>
      <c r="AV20" s="146">
        <v>6712.735374452937</v>
      </c>
      <c r="AW20" s="146">
        <v>5333.571673209528</v>
      </c>
      <c r="AX20" s="146">
        <v>4311.834472008087</v>
      </c>
      <c r="AY20" s="146">
        <v>752.3495006072021</v>
      </c>
      <c r="AZ20" s="146">
        <v>2598.6427466767996</v>
      </c>
      <c r="BA20" s="146">
        <v>716.3553871200193</v>
      </c>
      <c r="BB20" s="146">
        <v>1442.6143333713042</v>
      </c>
      <c r="BC20" s="146">
        <v>344.91406249999994</v>
      </c>
      <c r="BD20" s="146">
        <v>8193.379452610476</v>
      </c>
      <c r="BE20" s="146">
        <v>1261.1903682663474</v>
      </c>
      <c r="BF20" s="146">
        <v>4909.267908081006</v>
      </c>
      <c r="BG20" s="146">
        <v>2070.190122377622</v>
      </c>
      <c r="BH20" s="146">
        <v>4590.0110577289715</v>
      </c>
      <c r="BI20" s="146">
        <v>71316.52484929012</v>
      </c>
      <c r="BJ20" s="147">
        <v>73308.26748950247</v>
      </c>
      <c r="BK20" s="146">
        <v>71316.52484929012</v>
      </c>
      <c r="BL20" s="145">
        <v>36.772613738554014</v>
      </c>
      <c r="BM20" s="145">
        <v>5.244946519052441</v>
      </c>
      <c r="BN20" s="145">
        <v>0.8385173162774512</v>
      </c>
      <c r="BO20" s="145">
        <v>1.572366400974171</v>
      </c>
      <c r="BP20" s="145">
        <v>16.439727364118937</v>
      </c>
      <c r="BQ20" s="145">
        <v>9.156859934541737</v>
      </c>
      <c r="BR20" s="145">
        <v>7.275539111565117</v>
      </c>
      <c r="BS20" s="145">
        <v>5.881784714971649</v>
      </c>
      <c r="BT20" s="145">
        <v>1.0262819274987454</v>
      </c>
      <c r="BU20" s="145">
        <v>3.544815388044626</v>
      </c>
      <c r="BV20" s="145">
        <v>0.9771822628635976</v>
      </c>
      <c r="BW20" s="145">
        <v>1.967873996719241</v>
      </c>
      <c r="BX20" s="145">
        <v>0.4704981775069103</v>
      </c>
      <c r="BY20" s="145">
        <v>11.176610405891456</v>
      </c>
      <c r="BZ20" s="145">
        <v>1.7203930899703042</v>
      </c>
      <c r="CA20" s="145">
        <v>6.696745232430978</v>
      </c>
      <c r="CB20" s="145">
        <v>2.8239517768907407</v>
      </c>
      <c r="CC20" s="145">
        <v>6.26124612532447</v>
      </c>
      <c r="CD20" s="145">
        <v>97.28305863933073</v>
      </c>
      <c r="CE20" s="146">
        <v>26224.950214589346</v>
      </c>
      <c r="CF20" s="146">
        <v>3740.513587592011</v>
      </c>
      <c r="CG20" s="146">
        <v>598.0014102286091</v>
      </c>
      <c r="CH20" s="146">
        <v>1121.3570750726333</v>
      </c>
      <c r="CI20" s="146">
        <v>11724.242250787429</v>
      </c>
      <c r="CJ20" s="146">
        <v>6530.354290632148</v>
      </c>
      <c r="CK20" s="146">
        <v>5188.661658419158</v>
      </c>
      <c r="CL20" s="146">
        <v>4194.6844578345035</v>
      </c>
      <c r="CM20" s="146">
        <v>731.9086058484163</v>
      </c>
      <c r="CN20" s="146">
        <v>2528.0391470763057</v>
      </c>
      <c r="CO20" s="146">
        <v>696.892431317973</v>
      </c>
      <c r="CP20" s="146">
        <v>1403.419347872996</v>
      </c>
      <c r="CQ20" s="146">
        <v>335.5429496771728</v>
      </c>
      <c r="CR20" s="146">
        <v>7970.770137425925</v>
      </c>
      <c r="CS20" s="146">
        <v>1226.924565514142</v>
      </c>
      <c r="CT20" s="146">
        <v>4775.88597778029</v>
      </c>
      <c r="CU20" s="146">
        <v>2013.944270698255</v>
      </c>
      <c r="CV20" s="146">
        <v>4465.303148842239</v>
      </c>
      <c r="CW20" s="146">
        <v>69378.89668866778</v>
      </c>
      <c r="CX20" s="148" t="s">
        <v>194</v>
      </c>
      <c r="CY20" s="146">
        <v>31684.822287482595</v>
      </c>
      <c r="CZ20" s="146">
        <v>16650.83531447035</v>
      </c>
      <c r="DA20" s="146">
        <v>22980.867247337155</v>
      </c>
      <c r="DB20" s="149">
        <v>71316.5248492901</v>
      </c>
      <c r="DC20" s="149"/>
      <c r="DD20" s="148" t="s">
        <v>194</v>
      </c>
      <c r="DE20" s="145">
        <v>44.428443974858084</v>
      </c>
      <c r="DF20" s="145">
        <v>23.34779400658934</v>
      </c>
      <c r="DG20" s="145">
        <v>32.22376201855258</v>
      </c>
    </row>
    <row r="21" spans="1:111" ht="9">
      <c r="A21" s="144" t="s">
        <v>195</v>
      </c>
      <c r="B21" s="144">
        <v>17821</v>
      </c>
      <c r="C21" s="145">
        <v>0.8684697855750487</v>
      </c>
      <c r="D21" s="146">
        <v>77157.10231539578</v>
      </c>
      <c r="E21" s="144">
        <v>7306</v>
      </c>
      <c r="F21" s="144">
        <v>256</v>
      </c>
      <c r="G21" s="144">
        <v>104</v>
      </c>
      <c r="H21" s="144">
        <v>217</v>
      </c>
      <c r="I21" s="144">
        <v>2849</v>
      </c>
      <c r="J21" s="144">
        <v>1779</v>
      </c>
      <c r="K21" s="144">
        <v>1070</v>
      </c>
      <c r="L21" s="144">
        <v>1053</v>
      </c>
      <c r="M21" s="144">
        <v>195</v>
      </c>
      <c r="N21" s="144">
        <v>1014</v>
      </c>
      <c r="O21" s="144">
        <v>412</v>
      </c>
      <c r="P21" s="144">
        <v>491</v>
      </c>
      <c r="Q21" s="144">
        <v>111</v>
      </c>
      <c r="R21" s="144">
        <v>1829</v>
      </c>
      <c r="S21" s="144">
        <v>233</v>
      </c>
      <c r="T21" s="144">
        <v>704</v>
      </c>
      <c r="U21" s="144">
        <v>910</v>
      </c>
      <c r="V21" s="144">
        <v>1151</v>
      </c>
      <c r="W21" s="144">
        <v>17821</v>
      </c>
      <c r="X21" s="145">
        <v>0.8668723303274798</v>
      </c>
      <c r="Y21" s="145">
        <v>0.9377289377289377</v>
      </c>
      <c r="Z21" s="145">
        <v>0.9122807017543859</v>
      </c>
      <c r="AA21" s="145">
        <v>0.9434782608695652</v>
      </c>
      <c r="AB21" s="145">
        <v>0.8369565217391305</v>
      </c>
      <c r="AC21" s="145">
        <v>0.7991913746630728</v>
      </c>
      <c r="AD21" s="145">
        <v>0.9083191850594228</v>
      </c>
      <c r="AE21" s="145">
        <v>0.9477947794779478</v>
      </c>
      <c r="AF21" s="145">
        <v>0.7587548638132295</v>
      </c>
      <c r="AG21" s="145">
        <v>0.8794449262792715</v>
      </c>
      <c r="AH21" s="145">
        <v>0.9258426966292135</v>
      </c>
      <c r="AI21" s="145">
        <v>0.846551724137931</v>
      </c>
      <c r="AJ21" s="145">
        <v>0.8671875</v>
      </c>
      <c r="AK21" s="145">
        <v>0.8759578544061303</v>
      </c>
      <c r="AL21" s="145">
        <v>0.7373417721518988</v>
      </c>
      <c r="AM21" s="145">
        <v>0.9604365620736699</v>
      </c>
      <c r="AN21" s="145">
        <v>0.7954545454545454</v>
      </c>
      <c r="AO21" s="145">
        <v>0.9070133963750985</v>
      </c>
      <c r="AP21" s="145">
        <v>0.8684697855750487</v>
      </c>
      <c r="AQ21" s="146">
        <v>31187.730214622523</v>
      </c>
      <c r="AR21" s="146">
        <v>3785.825894270338</v>
      </c>
      <c r="AS21" s="146">
        <v>639.2906178489702</v>
      </c>
      <c r="AT21" s="146">
        <v>1191.097052712582</v>
      </c>
      <c r="AU21" s="146">
        <v>12266.96475741126</v>
      </c>
      <c r="AV21" s="146">
        <v>6693.921654233058</v>
      </c>
      <c r="AW21" s="146">
        <v>5622.5829461420635</v>
      </c>
      <c r="AX21" s="146">
        <v>4637.754544458136</v>
      </c>
      <c r="AY21" s="146">
        <v>838.3323006765967</v>
      </c>
      <c r="AZ21" s="146">
        <v>2753.4208413064525</v>
      </c>
      <c r="BA21" s="146">
        <v>737.8460487336198</v>
      </c>
      <c r="BB21" s="146">
        <v>1570.5623895461424</v>
      </c>
      <c r="BC21" s="146">
        <v>361.18359374999994</v>
      </c>
      <c r="BD21" s="146">
        <v>8490.476497917598</v>
      </c>
      <c r="BE21" s="146">
        <v>1288.8480517809603</v>
      </c>
      <c r="BF21" s="146">
        <v>4972.8411615669465</v>
      </c>
      <c r="BG21" s="146">
        <v>2155.4611114000413</v>
      </c>
      <c r="BH21" s="146">
        <v>4738.208724166857</v>
      </c>
      <c r="BI21" s="146">
        <v>77157.10231539578</v>
      </c>
      <c r="BJ21" s="147">
        <v>78946.25177013928</v>
      </c>
      <c r="BK21" s="146">
        <v>77157.10231539578</v>
      </c>
      <c r="BL21" s="145">
        <v>39.50501704049109</v>
      </c>
      <c r="BM21" s="145">
        <v>4.7954472940567054</v>
      </c>
      <c r="BN21" s="145">
        <v>0.8097795696625794</v>
      </c>
      <c r="BO21" s="145">
        <v>1.5087442734844363</v>
      </c>
      <c r="BP21" s="145">
        <v>15.538375137970933</v>
      </c>
      <c r="BQ21" s="145">
        <v>8.479087358983362</v>
      </c>
      <c r="BR21" s="145">
        <v>7.122039134312335</v>
      </c>
      <c r="BS21" s="145">
        <v>5.874572181034597</v>
      </c>
      <c r="BT21" s="145">
        <v>1.0619026006674688</v>
      </c>
      <c r="BU21" s="145">
        <v>3.48771573009361</v>
      </c>
      <c r="BV21" s="145">
        <v>0.9346182145315016</v>
      </c>
      <c r="BW21" s="145">
        <v>1.9894071654206054</v>
      </c>
      <c r="BX21" s="145">
        <v>0.45750568982252104</v>
      </c>
      <c r="BY21" s="145">
        <v>10.75475568192719</v>
      </c>
      <c r="BZ21" s="145">
        <v>1.6325639569736428</v>
      </c>
      <c r="CA21" s="145">
        <v>6.299021232883763</v>
      </c>
      <c r="CB21" s="145">
        <v>2.7302893589880672</v>
      </c>
      <c r="CC21" s="145">
        <v>6.001815941765892</v>
      </c>
      <c r="CD21" s="145">
        <v>97.73371196905863</v>
      </c>
      <c r="CE21" s="146">
        <v>30480.92641764625</v>
      </c>
      <c r="CF21" s="146">
        <v>3700.0281751562106</v>
      </c>
      <c r="CG21" s="146">
        <v>624.802451093728</v>
      </c>
      <c r="CH21" s="146">
        <v>1164.1033627700613</v>
      </c>
      <c r="CI21" s="146">
        <v>11988.960003354254</v>
      </c>
      <c r="CJ21" s="146">
        <v>6542.218108982583</v>
      </c>
      <c r="CK21" s="146">
        <v>5495.159021803896</v>
      </c>
      <c r="CL21" s="146">
        <v>4532.649668312642</v>
      </c>
      <c r="CM21" s="146">
        <v>819.3332760868476</v>
      </c>
      <c r="CN21" s="146">
        <v>2691.02039433848</v>
      </c>
      <c r="CO21" s="146">
        <v>721.1243320443959</v>
      </c>
      <c r="CP21" s="146">
        <v>1534.9689220933913</v>
      </c>
      <c r="CQ21" s="146">
        <v>352.9981331951198</v>
      </c>
      <c r="CR21" s="146">
        <v>8298.057845275403</v>
      </c>
      <c r="CS21" s="146">
        <v>1259.6390426464275</v>
      </c>
      <c r="CT21" s="146">
        <v>4860.142257524629</v>
      </c>
      <c r="CU21" s="146">
        <v>2106.6121542207866</v>
      </c>
      <c r="CV21" s="146">
        <v>4630.827266970044</v>
      </c>
      <c r="CW21" s="146">
        <v>75408.50014060078</v>
      </c>
      <c r="CX21" s="148" t="s">
        <v>195</v>
      </c>
      <c r="CY21" s="146">
        <v>35969.860406666245</v>
      </c>
      <c r="CZ21" s="146">
        <v>17340.94294775374</v>
      </c>
      <c r="DA21" s="146">
        <v>23846.29896097577</v>
      </c>
      <c r="DB21" s="149">
        <v>77157.10231539574</v>
      </c>
      <c r="DC21" s="149"/>
      <c r="DD21" s="148" t="s">
        <v>195</v>
      </c>
      <c r="DE21" s="145">
        <v>46.61898817769483</v>
      </c>
      <c r="DF21" s="145">
        <v>22.474849919673012</v>
      </c>
      <c r="DG21" s="145">
        <v>30.906161902632185</v>
      </c>
    </row>
    <row r="22" spans="1:111" ht="9">
      <c r="A22" s="144" t="s">
        <v>196</v>
      </c>
      <c r="B22" s="144">
        <v>18357</v>
      </c>
      <c r="C22" s="145">
        <v>0.8945906432748538</v>
      </c>
      <c r="D22" s="146">
        <v>79477.74688309974</v>
      </c>
      <c r="E22" s="144">
        <v>7400</v>
      </c>
      <c r="F22" s="144">
        <v>253</v>
      </c>
      <c r="G22" s="144">
        <v>110</v>
      </c>
      <c r="H22" s="144">
        <v>222</v>
      </c>
      <c r="I22" s="144">
        <v>2971</v>
      </c>
      <c r="J22" s="144">
        <v>1863</v>
      </c>
      <c r="K22" s="144">
        <v>1108</v>
      </c>
      <c r="L22" s="144">
        <v>1075</v>
      </c>
      <c r="M22" s="144">
        <v>221</v>
      </c>
      <c r="N22" s="144">
        <v>1065</v>
      </c>
      <c r="O22" s="144">
        <v>426</v>
      </c>
      <c r="P22" s="144">
        <v>524</v>
      </c>
      <c r="Q22" s="144">
        <v>115</v>
      </c>
      <c r="R22" s="144">
        <v>1908</v>
      </c>
      <c r="S22" s="144">
        <v>264</v>
      </c>
      <c r="T22" s="144">
        <v>713</v>
      </c>
      <c r="U22" s="144">
        <v>969</v>
      </c>
      <c r="V22" s="144">
        <v>1186</v>
      </c>
      <c r="W22" s="144">
        <v>18357</v>
      </c>
      <c r="X22" s="145">
        <v>0.8780256288561936</v>
      </c>
      <c r="Y22" s="145">
        <v>0.9267399267399268</v>
      </c>
      <c r="Z22" s="145">
        <v>0.9649122807017544</v>
      </c>
      <c r="AA22" s="145">
        <v>0.9652173913043478</v>
      </c>
      <c r="AB22" s="145">
        <v>0.8727967097532315</v>
      </c>
      <c r="AC22" s="145">
        <v>0.8369272237196765</v>
      </c>
      <c r="AD22" s="145">
        <v>0.9405772495755518</v>
      </c>
      <c r="AE22" s="145">
        <v>0.9675967596759676</v>
      </c>
      <c r="AF22" s="145">
        <v>0.8599221789883269</v>
      </c>
      <c r="AG22" s="145">
        <v>0.9236773633998265</v>
      </c>
      <c r="AH22" s="145">
        <v>0.9573033707865168</v>
      </c>
      <c r="AI22" s="145">
        <v>0.903448275862069</v>
      </c>
      <c r="AJ22" s="145">
        <v>0.8984375</v>
      </c>
      <c r="AK22" s="145">
        <v>0.9137931034482759</v>
      </c>
      <c r="AL22" s="145">
        <v>0.8354430379746836</v>
      </c>
      <c r="AM22" s="145">
        <v>0.9727148703956344</v>
      </c>
      <c r="AN22" s="145">
        <v>0.847027972027972</v>
      </c>
      <c r="AO22" s="145">
        <v>0.9345941686367218</v>
      </c>
      <c r="AP22" s="145">
        <v>0.8945906432748538</v>
      </c>
      <c r="AQ22" s="146">
        <v>31588.995837422208</v>
      </c>
      <c r="AR22" s="146">
        <v>3741.4607470718574</v>
      </c>
      <c r="AS22" s="146">
        <v>676.1727688787186</v>
      </c>
      <c r="AT22" s="146">
        <v>1218.541685263563</v>
      </c>
      <c r="AU22" s="146">
        <v>12792.261247549615</v>
      </c>
      <c r="AV22" s="146">
        <v>7009.99215392703</v>
      </c>
      <c r="AW22" s="146">
        <v>5822.263461986361</v>
      </c>
      <c r="AX22" s="146">
        <v>4734.649701132475</v>
      </c>
      <c r="AY22" s="146">
        <v>950.1099407668096</v>
      </c>
      <c r="AZ22" s="146">
        <v>2891.9065049224573</v>
      </c>
      <c r="BA22" s="146">
        <v>762.9184872828205</v>
      </c>
      <c r="BB22" s="146">
        <v>1676.1195358903842</v>
      </c>
      <c r="BC22" s="146">
        <v>374.19921874999994</v>
      </c>
      <c r="BD22" s="146">
        <v>8857.205663218578</v>
      </c>
      <c r="BE22" s="146">
        <v>1460.3256895715601</v>
      </c>
      <c r="BF22" s="146">
        <v>5036.414415052887</v>
      </c>
      <c r="BG22" s="146">
        <v>2295.2107878534507</v>
      </c>
      <c r="BH22" s="146">
        <v>4882.289788759246</v>
      </c>
      <c r="BI22" s="146">
        <v>79477.74688309974</v>
      </c>
      <c r="BJ22" s="147">
        <v>81125.54477746342</v>
      </c>
      <c r="BK22" s="146">
        <v>79477.74688309974</v>
      </c>
      <c r="BL22" s="145">
        <v>38.93840827087745</v>
      </c>
      <c r="BM22" s="145">
        <v>4.611939133764968</v>
      </c>
      <c r="BN22" s="145">
        <v>0.8334893414072437</v>
      </c>
      <c r="BO22" s="145">
        <v>1.5020443790006726</v>
      </c>
      <c r="BP22" s="145">
        <v>15.768475000864695</v>
      </c>
      <c r="BQ22" s="145">
        <v>8.64091843470048</v>
      </c>
      <c r="BR22" s="145">
        <v>7.176855918758377</v>
      </c>
      <c r="BS22" s="145">
        <v>5.836200809646526</v>
      </c>
      <c r="BT22" s="145">
        <v>1.1711600130058528</v>
      </c>
      <c r="BU22" s="145">
        <v>3.564729842930837</v>
      </c>
      <c r="BV22" s="145">
        <v>0.9404170898027155</v>
      </c>
      <c r="BW22" s="145">
        <v>2.0660810851725806</v>
      </c>
      <c r="BX22" s="145">
        <v>0.4612594217721075</v>
      </c>
      <c r="BY22" s="145">
        <v>10.91789976574567</v>
      </c>
      <c r="BZ22" s="145">
        <v>1.8000812118764802</v>
      </c>
      <c r="CA22" s="145">
        <v>6.208173305792083</v>
      </c>
      <c r="CB22" s="145">
        <v>2.8292084745310175</v>
      </c>
      <c r="CC22" s="145">
        <v>6.0181904505565065</v>
      </c>
      <c r="CD22" s="145">
        <v>97.96882979475357</v>
      </c>
      <c r="CE22" s="146">
        <v>30947.369565835954</v>
      </c>
      <c r="CF22" s="146">
        <v>3665.4653111363436</v>
      </c>
      <c r="CG22" s="146">
        <v>662.4385490612642</v>
      </c>
      <c r="CH22" s="146">
        <v>1193.791029613982</v>
      </c>
      <c r="CI22" s="146">
        <v>12532.428648512103</v>
      </c>
      <c r="CJ22" s="146">
        <v>6867.607281906351</v>
      </c>
      <c r="CK22" s="146">
        <v>5704.0033812755455</v>
      </c>
      <c r="CL22" s="146">
        <v>4638.480907080284</v>
      </c>
      <c r="CM22" s="146">
        <v>930.8115907328697</v>
      </c>
      <c r="CN22" s="146">
        <v>2833.1669616308895</v>
      </c>
      <c r="CO22" s="146">
        <v>747.4223142788151</v>
      </c>
      <c r="CP22" s="146">
        <v>1642.0746952730638</v>
      </c>
      <c r="CQ22" s="146">
        <v>366.59859571048503</v>
      </c>
      <c r="CR22" s="146">
        <v>8677.300740769882</v>
      </c>
      <c r="CS22" s="146">
        <v>1430.6639892654232</v>
      </c>
      <c r="CT22" s="146">
        <v>4934.116266041598</v>
      </c>
      <c r="CU22" s="146">
        <v>2248.5911501829696</v>
      </c>
      <c r="CV22" s="146">
        <v>4783.12217323618</v>
      </c>
      <c r="CW22" s="146">
        <v>77863.41856860905</v>
      </c>
      <c r="CX22" s="148" t="s">
        <v>196</v>
      </c>
      <c r="CY22" s="146">
        <v>36469.06445564754</v>
      </c>
      <c r="CZ22" s="146">
        <v>18101.721146325253</v>
      </c>
      <c r="DA22" s="146">
        <v>24906.961281126944</v>
      </c>
      <c r="DB22" s="149">
        <v>79477.74688309972</v>
      </c>
      <c r="DC22" s="149"/>
      <c r="DD22" s="148" t="s">
        <v>196</v>
      </c>
      <c r="DE22" s="145">
        <v>45.88588112505034</v>
      </c>
      <c r="DF22" s="145">
        <v>22.775835823517077</v>
      </c>
      <c r="DG22" s="145">
        <v>31.338283051432605</v>
      </c>
    </row>
    <row r="23" spans="1:111" ht="9">
      <c r="A23" s="144" t="s">
        <v>197</v>
      </c>
      <c r="B23" s="144">
        <v>19536</v>
      </c>
      <c r="C23" s="145">
        <v>0.952046783625731</v>
      </c>
      <c r="D23" s="146">
        <v>84582.29901989631</v>
      </c>
      <c r="E23" s="144">
        <v>7879</v>
      </c>
      <c r="F23" s="144">
        <v>254</v>
      </c>
      <c r="G23" s="144">
        <v>113</v>
      </c>
      <c r="H23" s="144">
        <v>232</v>
      </c>
      <c r="I23" s="144">
        <v>3289</v>
      </c>
      <c r="J23" s="144">
        <v>2143</v>
      </c>
      <c r="K23" s="144">
        <v>1146</v>
      </c>
      <c r="L23" s="144">
        <v>1109</v>
      </c>
      <c r="M23" s="144">
        <v>242</v>
      </c>
      <c r="N23" s="144">
        <v>1122</v>
      </c>
      <c r="O23" s="144">
        <v>441</v>
      </c>
      <c r="P23" s="144">
        <v>560</v>
      </c>
      <c r="Q23" s="144">
        <v>121</v>
      </c>
      <c r="R23" s="144">
        <v>2010</v>
      </c>
      <c r="S23" s="144">
        <v>288</v>
      </c>
      <c r="T23" s="144">
        <v>719</v>
      </c>
      <c r="U23" s="144">
        <v>1055</v>
      </c>
      <c r="V23" s="144">
        <v>1224</v>
      </c>
      <c r="W23" s="144">
        <v>19536</v>
      </c>
      <c r="X23" s="145">
        <v>0.9348599905078311</v>
      </c>
      <c r="Y23" s="145">
        <v>0.9304029304029304</v>
      </c>
      <c r="Z23" s="145">
        <v>0.9912280701754386</v>
      </c>
      <c r="AA23" s="145">
        <v>1.008695652173913</v>
      </c>
      <c r="AB23" s="145">
        <v>0.9662162162162162</v>
      </c>
      <c r="AC23" s="145">
        <v>0.9627133872416891</v>
      </c>
      <c r="AD23" s="145">
        <v>0.9728353140916808</v>
      </c>
      <c r="AE23" s="145">
        <v>0.9981998199819982</v>
      </c>
      <c r="AF23" s="145">
        <v>0.9416342412451362</v>
      </c>
      <c r="AG23" s="145">
        <v>0.9731136166522116</v>
      </c>
      <c r="AH23" s="145">
        <v>0.9910112359550561</v>
      </c>
      <c r="AI23" s="145">
        <v>0.9655172413793104</v>
      </c>
      <c r="AJ23" s="145">
        <v>0.9453125</v>
      </c>
      <c r="AK23" s="145">
        <v>0.9626436781609196</v>
      </c>
      <c r="AL23" s="145">
        <v>0.9113924050632911</v>
      </c>
      <c r="AM23" s="145">
        <v>0.9809004092769441</v>
      </c>
      <c r="AN23" s="145">
        <v>0.9222027972027972</v>
      </c>
      <c r="AO23" s="145">
        <v>0.9645390070921985</v>
      </c>
      <c r="AP23" s="145">
        <v>0.952046783625731</v>
      </c>
      <c r="AQ23" s="146">
        <v>33633.74300041211</v>
      </c>
      <c r="AR23" s="146">
        <v>3756.249129471351</v>
      </c>
      <c r="AS23" s="146">
        <v>694.6138443935927</v>
      </c>
      <c r="AT23" s="146">
        <v>1273.4309503655252</v>
      </c>
      <c r="AU23" s="146">
        <v>14161.476689057785</v>
      </c>
      <c r="AV23" s="146">
        <v>8063.5604862402715</v>
      </c>
      <c r="AW23" s="146">
        <v>6021.943977830659</v>
      </c>
      <c r="AX23" s="146">
        <v>4884.396761447363</v>
      </c>
      <c r="AY23" s="146">
        <v>1040.3918808396738</v>
      </c>
      <c r="AZ23" s="146">
        <v>3046.68459955211</v>
      </c>
      <c r="BA23" s="146">
        <v>789.7818142998212</v>
      </c>
      <c r="BB23" s="146">
        <v>1791.272786447739</v>
      </c>
      <c r="BC23" s="146">
        <v>393.72265624999994</v>
      </c>
      <c r="BD23" s="146">
        <v>9330.704079176803</v>
      </c>
      <c r="BE23" s="146">
        <v>1593.082570441702</v>
      </c>
      <c r="BF23" s="146">
        <v>5078.7965840435145</v>
      </c>
      <c r="BG23" s="146">
        <v>2498.9137060736743</v>
      </c>
      <c r="BH23" s="146">
        <v>5038.720658888126</v>
      </c>
      <c r="BI23" s="146">
        <v>84582.29901989631</v>
      </c>
      <c r="BJ23" s="147">
        <v>86031.20445416334</v>
      </c>
      <c r="BK23" s="146">
        <v>84582.29901989631</v>
      </c>
      <c r="BL23" s="145">
        <v>39.09481822764887</v>
      </c>
      <c r="BM23" s="145">
        <v>4.366147322129667</v>
      </c>
      <c r="BN23" s="145">
        <v>0.8073975585959356</v>
      </c>
      <c r="BO23" s="145">
        <v>1.4801965850007341</v>
      </c>
      <c r="BP23" s="145">
        <v>16.460860659695744</v>
      </c>
      <c r="BQ23" s="145">
        <v>9.372832261736455</v>
      </c>
      <c r="BR23" s="145">
        <v>6.999720643268568</v>
      </c>
      <c r="BS23" s="145">
        <v>5.677471090213233</v>
      </c>
      <c r="BT23" s="145">
        <v>1.2093192085831896</v>
      </c>
      <c r="BU23" s="145">
        <v>3.5413715510345507</v>
      </c>
      <c r="BV23" s="145">
        <v>0.9180178509770952</v>
      </c>
      <c r="BW23" s="145">
        <v>2.082119851526795</v>
      </c>
      <c r="BX23" s="145">
        <v>0.4576509869273908</v>
      </c>
      <c r="BY23" s="145">
        <v>10.84572061774181</v>
      </c>
      <c r="BZ23" s="145">
        <v>1.8517497000643324</v>
      </c>
      <c r="CA23" s="145">
        <v>5.903435406102505</v>
      </c>
      <c r="CB23" s="145">
        <v>2.9046596777627047</v>
      </c>
      <c r="CC23" s="145">
        <v>5.856852395426722</v>
      </c>
      <c r="CD23" s="145">
        <v>98.31583732500341</v>
      </c>
      <c r="CE23" s="146">
        <v>33067.296054594895</v>
      </c>
      <c r="CF23" s="146">
        <v>3692.9877836529104</v>
      </c>
      <c r="CG23" s="146">
        <v>682.9154172909568</v>
      </c>
      <c r="CH23" s="146">
        <v>1251.9843016076147</v>
      </c>
      <c r="CI23" s="146">
        <v>13922.974384432331</v>
      </c>
      <c r="CJ23" s="146">
        <v>7927.757010255239</v>
      </c>
      <c r="CK23" s="146">
        <v>5920.524645046829</v>
      </c>
      <c r="CL23" s="146">
        <v>4802.135574292323</v>
      </c>
      <c r="CM23" s="146">
        <v>1022.869989108877</v>
      </c>
      <c r="CN23" s="146">
        <v>2995.3734747015837</v>
      </c>
      <c r="CO23" s="146">
        <v>776.4806037694729</v>
      </c>
      <c r="CP23" s="146">
        <v>1761.1048387710148</v>
      </c>
      <c r="CQ23" s="146">
        <v>387.09172623043224</v>
      </c>
      <c r="CR23" s="146">
        <v>9173.559843760922</v>
      </c>
      <c r="CS23" s="146">
        <v>1566.2524684084465</v>
      </c>
      <c r="CT23" s="146">
        <v>4993.261387636051</v>
      </c>
      <c r="CU23" s="146">
        <v>2456.827934155607</v>
      </c>
      <c r="CV23" s="146">
        <v>4953.86040625379</v>
      </c>
      <c r="CW23" s="146">
        <v>83157.79551014921</v>
      </c>
      <c r="CX23" s="148" t="s">
        <v>197</v>
      </c>
      <c r="CY23" s="146">
        <v>38695.183557146374</v>
      </c>
      <c r="CZ23" s="146">
        <v>19747.97994783353</v>
      </c>
      <c r="DA23" s="146">
        <v>26139.1355149164</v>
      </c>
      <c r="DB23" s="149">
        <v>84582.29901989631</v>
      </c>
      <c r="DC23" s="149"/>
      <c r="DD23" s="148" t="s">
        <v>197</v>
      </c>
      <c r="DE23" s="145">
        <v>45.748559693375206</v>
      </c>
      <c r="DF23" s="145">
        <v>23.347650958492167</v>
      </c>
      <c r="DG23" s="145">
        <v>30.903789348132626</v>
      </c>
    </row>
    <row r="24" spans="1:111" ht="9">
      <c r="A24" s="144" t="s">
        <v>198</v>
      </c>
      <c r="B24" s="144">
        <v>36736</v>
      </c>
      <c r="C24" s="145">
        <v>0.7256780514785769</v>
      </c>
      <c r="D24" s="146">
        <v>88842.58680836773</v>
      </c>
      <c r="E24" s="144">
        <v>16778</v>
      </c>
      <c r="F24" s="144">
        <v>401</v>
      </c>
      <c r="G24" s="144">
        <v>245</v>
      </c>
      <c r="H24" s="144">
        <v>378</v>
      </c>
      <c r="I24" s="144">
        <v>5223</v>
      </c>
      <c r="J24" s="144">
        <v>3406</v>
      </c>
      <c r="K24" s="144">
        <v>1817</v>
      </c>
      <c r="L24" s="144">
        <v>1952</v>
      </c>
      <c r="M24" s="144">
        <v>419</v>
      </c>
      <c r="N24" s="144">
        <v>1869</v>
      </c>
      <c r="O24" s="144">
        <v>597</v>
      </c>
      <c r="P24" s="144">
        <v>1034</v>
      </c>
      <c r="Q24" s="144">
        <v>238</v>
      </c>
      <c r="R24" s="144">
        <v>4043</v>
      </c>
      <c r="S24" s="144">
        <v>656</v>
      </c>
      <c r="T24" s="144">
        <v>1458</v>
      </c>
      <c r="U24" s="144">
        <v>1635</v>
      </c>
      <c r="V24" s="144">
        <v>1679</v>
      </c>
      <c r="W24" s="144">
        <v>36736</v>
      </c>
      <c r="X24" s="145">
        <v>0.8472025853362957</v>
      </c>
      <c r="Y24" s="145">
        <v>1.2376543209876543</v>
      </c>
      <c r="Z24" s="145">
        <v>0.7608695652173914</v>
      </c>
      <c r="AA24" s="145">
        <v>0.6690265486725664</v>
      </c>
      <c r="AB24" s="145">
        <v>0.6771684169583819</v>
      </c>
      <c r="AC24" s="145">
        <v>0.6820184221065279</v>
      </c>
      <c r="AD24" s="145">
        <v>0.6682603898492092</v>
      </c>
      <c r="AE24" s="145">
        <v>0.8003280032800328</v>
      </c>
      <c r="AF24" s="145">
        <v>0.5337579617834395</v>
      </c>
      <c r="AG24" s="145">
        <v>0.5469710272168569</v>
      </c>
      <c r="AH24" s="145">
        <v>0.7090261282660333</v>
      </c>
      <c r="AI24" s="145">
        <v>0.487966021708353</v>
      </c>
      <c r="AJ24" s="145">
        <v>0.5219298245614035</v>
      </c>
      <c r="AK24" s="145">
        <v>0.6587909401987943</v>
      </c>
      <c r="AL24" s="145">
        <v>0.5129007036747459</v>
      </c>
      <c r="AM24" s="145">
        <v>0.7012987012987013</v>
      </c>
      <c r="AN24" s="145">
        <v>0.4676773455377574</v>
      </c>
      <c r="AO24" s="145">
        <v>0.7419354838709677</v>
      </c>
      <c r="AP24" s="145">
        <v>0.7256780514785769</v>
      </c>
      <c r="AQ24" s="146">
        <v>35977.304988891134</v>
      </c>
      <c r="AR24" s="146">
        <v>4037.2283950617275</v>
      </c>
      <c r="AS24" s="146">
        <v>700.7608695652174</v>
      </c>
      <c r="AT24" s="146">
        <v>1262.4530973451328</v>
      </c>
      <c r="AU24" s="146">
        <v>14656.633216647218</v>
      </c>
      <c r="AV24" s="146">
        <v>8375.868241890268</v>
      </c>
      <c r="AW24" s="146">
        <v>6190.095991173225</v>
      </c>
      <c r="AX24" s="146">
        <v>4893.205412054121</v>
      </c>
      <c r="AY24" s="146">
        <v>1104.8789808917197</v>
      </c>
      <c r="AZ24" s="146">
        <v>3130.8621597892893</v>
      </c>
      <c r="BA24" s="146">
        <v>796.9453681710214</v>
      </c>
      <c r="BB24" s="146">
        <v>1855.2468145351581</v>
      </c>
      <c r="BC24" s="146">
        <v>416.5</v>
      </c>
      <c r="BD24" s="146">
        <v>9692.791103144858</v>
      </c>
      <c r="BE24" s="146">
        <v>1747.9655981235342</v>
      </c>
      <c r="BF24" s="146">
        <v>5177.688311688312</v>
      </c>
      <c r="BG24" s="146">
        <v>2709.7225400457664</v>
      </c>
      <c r="BH24" s="146">
        <v>5223.967741935484</v>
      </c>
      <c r="BI24" s="146">
        <v>88842.58680836773</v>
      </c>
      <c r="BJ24" s="147">
        <v>90315.46241518353</v>
      </c>
      <c r="BK24" s="146">
        <v>88842.58680836773</v>
      </c>
      <c r="BL24" s="145">
        <v>39.83515560547332</v>
      </c>
      <c r="BM24" s="145">
        <v>4.470140867465682</v>
      </c>
      <c r="BN24" s="145">
        <v>0.775903539466801</v>
      </c>
      <c r="BO24" s="145">
        <v>1.397826090444612</v>
      </c>
      <c r="BP24" s="145">
        <v>16.22826570855623</v>
      </c>
      <c r="BQ24" s="145">
        <v>9.274013571879964</v>
      </c>
      <c r="BR24" s="145">
        <v>6.853860707391525</v>
      </c>
      <c r="BS24" s="145">
        <v>5.417904399979568</v>
      </c>
      <c r="BT24" s="145">
        <v>1.223355283077166</v>
      </c>
      <c r="BU24" s="145">
        <v>3.466584874909459</v>
      </c>
      <c r="BV24" s="145">
        <v>0.8824019130937225</v>
      </c>
      <c r="BW24" s="145">
        <v>2.0541851471750427</v>
      </c>
      <c r="BX24" s="145">
        <v>0.46116134365268924</v>
      </c>
      <c r="BY24" s="145">
        <v>10.732150225380831</v>
      </c>
      <c r="BZ24" s="145">
        <v>1.9354001533957401</v>
      </c>
      <c r="CA24" s="145">
        <v>5.732892434172884</v>
      </c>
      <c r="CB24" s="145">
        <v>3.0002864045461797</v>
      </c>
      <c r="CC24" s="145">
        <v>5.7841344131315084</v>
      </c>
      <c r="CD24" s="145">
        <v>98.36918776981406</v>
      </c>
      <c r="CE24" s="146">
        <v>35390.582699041</v>
      </c>
      <c r="CF24" s="146">
        <v>3971.3887806345215</v>
      </c>
      <c r="CG24" s="146">
        <v>689.3327755999906</v>
      </c>
      <c r="CH24" s="146">
        <v>1241.8648578332673</v>
      </c>
      <c r="CI24" s="146">
        <v>14417.611049616642</v>
      </c>
      <c r="CJ24" s="146">
        <v>8239.273558217263</v>
      </c>
      <c r="CK24" s="146">
        <v>6089.147148688922</v>
      </c>
      <c r="CL24" s="146">
        <v>4813.406419746223</v>
      </c>
      <c r="CM24" s="146">
        <v>1086.860479342584</v>
      </c>
      <c r="CN24" s="146">
        <v>3079.8036767771823</v>
      </c>
      <c r="CO24" s="146">
        <v>783.9486856389881</v>
      </c>
      <c r="CP24" s="146">
        <v>1824.9912225835837</v>
      </c>
      <c r="CQ24" s="146">
        <v>409.7076670612755</v>
      </c>
      <c r="CR24" s="146">
        <v>9534.719880388398</v>
      </c>
      <c r="CS24" s="146">
        <v>1719.4595613698925</v>
      </c>
      <c r="CT24" s="146">
        <v>5093.24993746039</v>
      </c>
      <c r="CU24" s="146">
        <v>2665.5320534585944</v>
      </c>
      <c r="CV24" s="146">
        <v>5138.774637099032</v>
      </c>
      <c r="CW24" s="146">
        <v>87393.7310370833</v>
      </c>
      <c r="CX24" s="148" t="s">
        <v>198</v>
      </c>
      <c r="CY24" s="146">
        <v>41293.16911310878</v>
      </c>
      <c r="CZ24" s="146">
        <v>20317.87794870545</v>
      </c>
      <c r="DA24" s="146">
        <v>27231.53974655349</v>
      </c>
      <c r="DB24" s="149">
        <v>88842.58680836772</v>
      </c>
      <c r="DC24" s="149"/>
      <c r="DD24" s="148" t="s">
        <v>198</v>
      </c>
      <c r="DE24" s="145">
        <v>46.479026102850426</v>
      </c>
      <c r="DF24" s="145">
        <v>22.869525391612967</v>
      </c>
      <c r="DG24" s="145">
        <v>30.65144850553661</v>
      </c>
    </row>
    <row r="25" spans="1:111" ht="9">
      <c r="A25" s="144" t="s">
        <v>199</v>
      </c>
      <c r="B25" s="144">
        <v>37312</v>
      </c>
      <c r="C25" s="145">
        <v>0.7370562787665685</v>
      </c>
      <c r="D25" s="146">
        <v>90235.58904055468</v>
      </c>
      <c r="E25" s="144">
        <v>16661</v>
      </c>
      <c r="F25" s="144">
        <v>418</v>
      </c>
      <c r="G25" s="144">
        <v>260</v>
      </c>
      <c r="H25" s="144">
        <v>385</v>
      </c>
      <c r="I25" s="144">
        <v>5367</v>
      </c>
      <c r="J25" s="144">
        <v>3465</v>
      </c>
      <c r="K25" s="144">
        <v>1902</v>
      </c>
      <c r="L25" s="144">
        <v>1967</v>
      </c>
      <c r="M25" s="144">
        <v>451</v>
      </c>
      <c r="N25" s="144">
        <v>1945</v>
      </c>
      <c r="O25" s="144">
        <v>627</v>
      </c>
      <c r="P25" s="144">
        <v>1066</v>
      </c>
      <c r="Q25" s="144">
        <v>252</v>
      </c>
      <c r="R25" s="144">
        <v>4122</v>
      </c>
      <c r="S25" s="144">
        <v>726</v>
      </c>
      <c r="T25" s="144">
        <v>1501</v>
      </c>
      <c r="U25" s="144">
        <v>1785</v>
      </c>
      <c r="V25" s="144">
        <v>1724</v>
      </c>
      <c r="W25" s="144">
        <v>37312</v>
      </c>
      <c r="X25" s="145">
        <v>0.8412946879418299</v>
      </c>
      <c r="Y25" s="145">
        <v>1.2901234567901234</v>
      </c>
      <c r="Z25" s="145">
        <v>0.8074534161490683</v>
      </c>
      <c r="AA25" s="145">
        <v>0.6814159292035398</v>
      </c>
      <c r="AB25" s="145">
        <v>0.6958381952547646</v>
      </c>
      <c r="AC25" s="145">
        <v>0.6938325991189427</v>
      </c>
      <c r="AD25" s="145">
        <v>0.6995218830452372</v>
      </c>
      <c r="AE25" s="145">
        <v>0.8064780647806478</v>
      </c>
      <c r="AF25" s="145">
        <v>0.5745222929936306</v>
      </c>
      <c r="AG25" s="145">
        <v>0.569212759730758</v>
      </c>
      <c r="AH25" s="145">
        <v>0.7446555819477435</v>
      </c>
      <c r="AI25" s="145">
        <v>0.5030674846625767</v>
      </c>
      <c r="AJ25" s="145">
        <v>0.5526315789473685</v>
      </c>
      <c r="AK25" s="145">
        <v>0.6716636793221443</v>
      </c>
      <c r="AL25" s="145">
        <v>0.5676309616888194</v>
      </c>
      <c r="AM25" s="145">
        <v>0.721981721981722</v>
      </c>
      <c r="AN25" s="145">
        <v>0.51058352402746</v>
      </c>
      <c r="AO25" s="145">
        <v>0.761820592134335</v>
      </c>
      <c r="AP25" s="145">
        <v>0.7370562787665685</v>
      </c>
      <c r="AQ25" s="146">
        <v>35726.42021813775</v>
      </c>
      <c r="AR25" s="146">
        <v>4208.382716049382</v>
      </c>
      <c r="AS25" s="146">
        <v>743.6645962732917</v>
      </c>
      <c r="AT25" s="146">
        <v>1285.8318584070796</v>
      </c>
      <c r="AU25" s="146">
        <v>15060.721898094125</v>
      </c>
      <c r="AV25" s="146">
        <v>8520.958149779735</v>
      </c>
      <c r="AW25" s="146">
        <v>6479.671202648033</v>
      </c>
      <c r="AX25" s="146">
        <v>4930.806888068881</v>
      </c>
      <c r="AY25" s="146">
        <v>1189.2611464968152</v>
      </c>
      <c r="AZ25" s="146">
        <v>3258.1738366988593</v>
      </c>
      <c r="BA25" s="146">
        <v>836.9928741092637</v>
      </c>
      <c r="BB25" s="146">
        <v>1912.6625766871166</v>
      </c>
      <c r="BC25" s="146">
        <v>441</v>
      </c>
      <c r="BD25" s="146">
        <v>9882.187713866708</v>
      </c>
      <c r="BE25" s="146">
        <v>1934.4863174354966</v>
      </c>
      <c r="BF25" s="146">
        <v>5330.391053391053</v>
      </c>
      <c r="BG25" s="146">
        <v>2958.320938215103</v>
      </c>
      <c r="BH25" s="146">
        <v>5363.978789217852</v>
      </c>
      <c r="BI25" s="146">
        <v>90235.58904055468</v>
      </c>
      <c r="BJ25" s="147">
        <v>91872.62797035239</v>
      </c>
      <c r="BK25" s="146">
        <v>90235.58904055468</v>
      </c>
      <c r="BL25" s="145">
        <v>38.88690353961224</v>
      </c>
      <c r="BM25" s="145">
        <v>4.5806708799137015</v>
      </c>
      <c r="BN25" s="145">
        <v>0.809451751519805</v>
      </c>
      <c r="BO25" s="145">
        <v>1.399581014295163</v>
      </c>
      <c r="BP25" s="145">
        <v>16.39304570993035</v>
      </c>
      <c r="BQ25" s="145">
        <v>9.274751727499813</v>
      </c>
      <c r="BR25" s="145">
        <v>7.052885441286218</v>
      </c>
      <c r="BS25" s="145">
        <v>5.3670032054161645</v>
      </c>
      <c r="BT25" s="145">
        <v>1.2944673215188682</v>
      </c>
      <c r="BU25" s="145">
        <v>3.5464032200649394</v>
      </c>
      <c r="BV25" s="145">
        <v>0.9110361732325368</v>
      </c>
      <c r="BW25" s="145">
        <v>2.081863356846981</v>
      </c>
      <c r="BX25" s="145">
        <v>0.4800123929646513</v>
      </c>
      <c r="BY25" s="145">
        <v>10.756400390610056</v>
      </c>
      <c r="BZ25" s="145">
        <v>2.105617701563693</v>
      </c>
      <c r="CA25" s="145">
        <v>5.801935975001378</v>
      </c>
      <c r="CB25" s="145">
        <v>3.220024291859555</v>
      </c>
      <c r="CC25" s="145">
        <v>5.83849499869409</v>
      </c>
      <c r="CD25" s="145">
        <v>98.21814291594447</v>
      </c>
      <c r="CE25" s="146">
        <v>35089.826468601415</v>
      </c>
      <c r="CF25" s="146">
        <v>4133.395350499288</v>
      </c>
      <c r="CG25" s="146">
        <v>730.4135559829831</v>
      </c>
      <c r="CH25" s="146">
        <v>1262.92017234901</v>
      </c>
      <c r="CI25" s="146">
        <v>14792.361358043032</v>
      </c>
      <c r="CJ25" s="146">
        <v>8369.126853358477</v>
      </c>
      <c r="CK25" s="146">
        <v>6364.2127223001435</v>
      </c>
      <c r="CL25" s="146">
        <v>4842.946956232727</v>
      </c>
      <c r="CM25" s="146">
        <v>1168.0702125100415</v>
      </c>
      <c r="CN25" s="146">
        <v>3200.117835378797</v>
      </c>
      <c r="CO25" s="146">
        <v>822.0788572889078</v>
      </c>
      <c r="CP25" s="146">
        <v>1878.5816630703382</v>
      </c>
      <c r="CQ25" s="146">
        <v>433.14201025931516</v>
      </c>
      <c r="CR25" s="146">
        <v>9706.101252027507</v>
      </c>
      <c r="CS25" s="146">
        <v>1900.0165359481873</v>
      </c>
      <c r="CT25" s="146">
        <v>5235.411102798343</v>
      </c>
      <c r="CU25" s="146">
        <v>2905.6078870084193</v>
      </c>
      <c r="CV25" s="146">
        <v>5268.400353174937</v>
      </c>
      <c r="CW25" s="146">
        <v>88627.71980489632</v>
      </c>
      <c r="CX25" s="148" t="s">
        <v>199</v>
      </c>
      <c r="CY25" s="146">
        <v>41216.5555474327</v>
      </c>
      <c r="CZ25" s="146">
        <v>20803.378526785804</v>
      </c>
      <c r="DA25" s="146">
        <v>28215.65496633619</v>
      </c>
      <c r="DB25" s="149">
        <v>90235.5890405547</v>
      </c>
      <c r="DC25" s="149"/>
      <c r="DD25" s="148" t="s">
        <v>199</v>
      </c>
      <c r="DE25" s="145">
        <v>45.676607185340906</v>
      </c>
      <c r="DF25" s="145">
        <v>23.054516236865386</v>
      </c>
      <c r="DG25" s="145">
        <v>31.2688765777937</v>
      </c>
    </row>
    <row r="26" spans="1:111" ht="9">
      <c r="A26" s="144" t="s">
        <v>200</v>
      </c>
      <c r="B26" s="144">
        <v>36940</v>
      </c>
      <c r="C26" s="145">
        <v>0.7297078403097407</v>
      </c>
      <c r="D26" s="146">
        <v>89335.94176560063</v>
      </c>
      <c r="E26" s="144">
        <v>15601</v>
      </c>
      <c r="F26" s="144">
        <v>415</v>
      </c>
      <c r="G26" s="144">
        <v>268</v>
      </c>
      <c r="H26" s="144">
        <v>406</v>
      </c>
      <c r="I26" s="144">
        <v>5590</v>
      </c>
      <c r="J26" s="144">
        <v>3607</v>
      </c>
      <c r="K26" s="144">
        <v>1983</v>
      </c>
      <c r="L26" s="144">
        <v>2009</v>
      </c>
      <c r="M26" s="144">
        <v>472</v>
      </c>
      <c r="N26" s="144">
        <v>2077</v>
      </c>
      <c r="O26" s="144">
        <v>651</v>
      </c>
      <c r="P26" s="144">
        <v>1160</v>
      </c>
      <c r="Q26" s="144">
        <v>266</v>
      </c>
      <c r="R26" s="144">
        <v>4138</v>
      </c>
      <c r="S26" s="144">
        <v>775</v>
      </c>
      <c r="T26" s="144">
        <v>1554</v>
      </c>
      <c r="U26" s="144">
        <v>1863</v>
      </c>
      <c r="V26" s="144">
        <v>1772</v>
      </c>
      <c r="W26" s="144">
        <v>36940</v>
      </c>
      <c r="X26" s="145">
        <v>0.7877701474449607</v>
      </c>
      <c r="Y26" s="145">
        <v>1.2808641975308641</v>
      </c>
      <c r="Z26" s="145">
        <v>0.8322981366459627</v>
      </c>
      <c r="AA26" s="145">
        <v>0.7185840707964601</v>
      </c>
      <c r="AB26" s="145">
        <v>0.724750421366524</v>
      </c>
      <c r="AC26" s="145">
        <v>0.7222667200640769</v>
      </c>
      <c r="AD26" s="145">
        <v>0.7293122471496873</v>
      </c>
      <c r="AE26" s="145">
        <v>0.8236982369823698</v>
      </c>
      <c r="AF26" s="145">
        <v>0.6012738853503184</v>
      </c>
      <c r="AG26" s="145">
        <v>0.6078431372549019</v>
      </c>
      <c r="AH26" s="145">
        <v>0.7731591448931117</v>
      </c>
      <c r="AI26" s="145">
        <v>0.5474280320906088</v>
      </c>
      <c r="AJ26" s="145">
        <v>0.5833333333333334</v>
      </c>
      <c r="AK26" s="145">
        <v>0.6742708163597849</v>
      </c>
      <c r="AL26" s="145">
        <v>0.6059421422986708</v>
      </c>
      <c r="AM26" s="145">
        <v>0.7474747474747475</v>
      </c>
      <c r="AN26" s="145">
        <v>0.5328947368421053</v>
      </c>
      <c r="AO26" s="145">
        <v>0.7830313742819266</v>
      </c>
      <c r="AP26" s="145">
        <v>0.7297078403097407</v>
      </c>
      <c r="AQ26" s="146">
        <v>33453.4470813977</v>
      </c>
      <c r="AR26" s="146">
        <v>4178.1790123456785</v>
      </c>
      <c r="AS26" s="146">
        <v>766.5465838509316</v>
      </c>
      <c r="AT26" s="146">
        <v>1355.9681415929203</v>
      </c>
      <c r="AU26" s="146">
        <v>15686.498120057046</v>
      </c>
      <c r="AV26" s="146">
        <v>8870.157589106928</v>
      </c>
      <c r="AW26" s="146">
        <v>6755.6193453475535</v>
      </c>
      <c r="AX26" s="146">
        <v>5036.0910209102085</v>
      </c>
      <c r="AY26" s="146">
        <v>1244.6369426751592</v>
      </c>
      <c r="AZ26" s="146">
        <v>3479.294117647059</v>
      </c>
      <c r="BA26" s="146">
        <v>869.0308788598575</v>
      </c>
      <c r="BB26" s="146">
        <v>2081.3213780084943</v>
      </c>
      <c r="BC26" s="146">
        <v>465.5</v>
      </c>
      <c r="BD26" s="146">
        <v>9920.546521101514</v>
      </c>
      <c r="BE26" s="146">
        <v>2065.0508209538702</v>
      </c>
      <c r="BF26" s="146">
        <v>5518.606060606061</v>
      </c>
      <c r="BG26" s="146">
        <v>3087.5921052631584</v>
      </c>
      <c r="BH26" s="146">
        <v>5513.323906319045</v>
      </c>
      <c r="BI26" s="146">
        <v>89335.94176560063</v>
      </c>
      <c r="BJ26" s="147">
        <v>91305.78043472036</v>
      </c>
      <c r="BK26" s="146">
        <v>89335.94176560063</v>
      </c>
      <c r="BL26" s="145">
        <v>36.638914778583434</v>
      </c>
      <c r="BM26" s="145">
        <v>4.576029022973955</v>
      </c>
      <c r="BN26" s="145">
        <v>0.8395378476601258</v>
      </c>
      <c r="BO26" s="145">
        <v>1.485084662917238</v>
      </c>
      <c r="BP26" s="145">
        <v>17.18018075676184</v>
      </c>
      <c r="BQ26" s="145">
        <v>9.71478207280502</v>
      </c>
      <c r="BR26" s="145">
        <v>7.398895571762322</v>
      </c>
      <c r="BS26" s="145">
        <v>5.515632194295511</v>
      </c>
      <c r="BT26" s="145">
        <v>1.363152405849069</v>
      </c>
      <c r="BU26" s="145">
        <v>3.810595672126807</v>
      </c>
      <c r="BV26" s="145">
        <v>0.9517807905723741</v>
      </c>
      <c r="BW26" s="145">
        <v>2.2795066950843794</v>
      </c>
      <c r="BX26" s="145">
        <v>0.5098253339314176</v>
      </c>
      <c r="BY26" s="145">
        <v>10.865189995494614</v>
      </c>
      <c r="BZ26" s="145">
        <v>2.261686840769398</v>
      </c>
      <c r="CA26" s="145">
        <v>6.044092755498238</v>
      </c>
      <c r="CB26" s="145">
        <v>3.381595437400211</v>
      </c>
      <c r="CC26" s="145">
        <v>6.038307629669547</v>
      </c>
      <c r="CD26" s="145">
        <v>97.8425914988722</v>
      </c>
      <c r="CE26" s="146">
        <v>32731.719570143337</v>
      </c>
      <c r="CF26" s="146">
        <v>4088.038623140996</v>
      </c>
      <c r="CG26" s="146">
        <v>750.0090426858269</v>
      </c>
      <c r="CH26" s="146">
        <v>1326.7143696336102</v>
      </c>
      <c r="CI26" s="146">
        <v>15348.076276085681</v>
      </c>
      <c r="CJ26" s="146">
        <v>8678.792055216101</v>
      </c>
      <c r="CK26" s="146">
        <v>6609.873039287191</v>
      </c>
      <c r="CL26" s="146">
        <v>4927.441965100558</v>
      </c>
      <c r="CM26" s="146">
        <v>1217.785039465708</v>
      </c>
      <c r="CN26" s="146">
        <v>3404.231530573702</v>
      </c>
      <c r="CO26" s="146">
        <v>850.2823328019093</v>
      </c>
      <c r="CP26" s="146">
        <v>2036.4187736635486</v>
      </c>
      <c r="CQ26" s="146">
        <v>455.45726342725015</v>
      </c>
      <c r="CR26" s="146">
        <v>9706.519807096935</v>
      </c>
      <c r="CS26" s="146">
        <v>2020.4992389900021</v>
      </c>
      <c r="CT26" s="146">
        <v>5399.547184310792</v>
      </c>
      <c r="CU26" s="146">
        <v>3020.9801307040602</v>
      </c>
      <c r="CV26" s="146">
        <v>5394.378987669405</v>
      </c>
      <c r="CW26" s="146">
        <v>87408.60056338698</v>
      </c>
      <c r="CX26" s="148" t="s">
        <v>200</v>
      </c>
      <c r="CY26" s="146">
        <v>38896.481605603774</v>
      </c>
      <c r="CZ26" s="146">
        <v>21493.303280651948</v>
      </c>
      <c r="DA26" s="146">
        <v>28946.156879344897</v>
      </c>
      <c r="DB26" s="149">
        <v>89335.94176560061</v>
      </c>
      <c r="DC26" s="149"/>
      <c r="DD26" s="148" t="s">
        <v>200</v>
      </c>
      <c r="DE26" s="145">
        <v>43.53956631213477</v>
      </c>
      <c r="DF26" s="145">
        <v>24.058965356906423</v>
      </c>
      <c r="DG26" s="145">
        <v>32.40146833095882</v>
      </c>
    </row>
    <row r="27" spans="1:111" ht="9">
      <c r="A27" s="144" t="s">
        <v>201</v>
      </c>
      <c r="B27" s="144">
        <v>38722</v>
      </c>
      <c r="C27" s="145">
        <v>0.7649092309819647</v>
      </c>
      <c r="D27" s="146">
        <v>93645.542421429</v>
      </c>
      <c r="E27" s="144">
        <v>16850</v>
      </c>
      <c r="F27" s="144">
        <v>403</v>
      </c>
      <c r="G27" s="144">
        <v>275</v>
      </c>
      <c r="H27" s="144">
        <v>412</v>
      </c>
      <c r="I27" s="144">
        <v>5861</v>
      </c>
      <c r="J27" s="144">
        <v>3805</v>
      </c>
      <c r="K27" s="144">
        <v>2056</v>
      </c>
      <c r="L27" s="144">
        <v>1876</v>
      </c>
      <c r="M27" s="144">
        <v>485</v>
      </c>
      <c r="N27" s="144">
        <v>2142</v>
      </c>
      <c r="O27" s="144">
        <v>609</v>
      </c>
      <c r="P27" s="144">
        <v>1248</v>
      </c>
      <c r="Q27" s="144">
        <v>285</v>
      </c>
      <c r="R27" s="144">
        <v>4313</v>
      </c>
      <c r="S27" s="144">
        <v>779</v>
      </c>
      <c r="T27" s="144">
        <v>1609</v>
      </c>
      <c r="U27" s="144">
        <v>1980</v>
      </c>
      <c r="V27" s="144">
        <v>1782</v>
      </c>
      <c r="W27" s="144">
        <v>38767</v>
      </c>
      <c r="X27" s="145">
        <v>0.8508382145021208</v>
      </c>
      <c r="Y27" s="145">
        <v>1.2438271604938271</v>
      </c>
      <c r="Z27" s="145">
        <v>0.8540372670807453</v>
      </c>
      <c r="AA27" s="145">
        <v>0.7292035398230089</v>
      </c>
      <c r="AB27" s="145">
        <v>0.759885906910411</v>
      </c>
      <c r="AC27" s="145">
        <v>0.7619142971565879</v>
      </c>
      <c r="AD27" s="145">
        <v>0.756160353070982</v>
      </c>
      <c r="AE27" s="145">
        <v>0.7691676916769168</v>
      </c>
      <c r="AF27" s="145">
        <v>0.6178343949044586</v>
      </c>
      <c r="AG27" s="145">
        <v>0.6268656716417911</v>
      </c>
      <c r="AH27" s="145">
        <v>0.7232779097387173</v>
      </c>
      <c r="AI27" s="145">
        <v>0.588957055214724</v>
      </c>
      <c r="AJ27" s="145">
        <v>0.625</v>
      </c>
      <c r="AK27" s="145">
        <v>0.7027863777089783</v>
      </c>
      <c r="AL27" s="145">
        <v>0.6090695856137608</v>
      </c>
      <c r="AM27" s="145">
        <v>0.7739297739297739</v>
      </c>
      <c r="AN27" s="145">
        <v>0.5663615560640732</v>
      </c>
      <c r="AO27" s="145">
        <v>0.7874502872293416</v>
      </c>
      <c r="AP27" s="145">
        <v>0.7657981549888391</v>
      </c>
      <c r="AQ27" s="146">
        <v>36131.695617047066</v>
      </c>
      <c r="AR27" s="146">
        <v>4057.3641975308637</v>
      </c>
      <c r="AS27" s="146">
        <v>786.5683229813664</v>
      </c>
      <c r="AT27" s="146">
        <v>1376.0070796460177</v>
      </c>
      <c r="AU27" s="146">
        <v>16446.970569168938</v>
      </c>
      <c r="AV27" s="146">
        <v>9357.069483380055</v>
      </c>
      <c r="AW27" s="146">
        <v>7004.313350496506</v>
      </c>
      <c r="AX27" s="146">
        <v>4702.69126691267</v>
      </c>
      <c r="AY27" s="146">
        <v>1278.9171974522292</v>
      </c>
      <c r="AZ27" s="146">
        <v>3588.179104477613</v>
      </c>
      <c r="BA27" s="146">
        <v>812.9643705463183</v>
      </c>
      <c r="BB27" s="146">
        <v>2239.2147239263804</v>
      </c>
      <c r="BC27" s="146">
        <v>498.75</v>
      </c>
      <c r="BD27" s="146">
        <v>10340.095975232198</v>
      </c>
      <c r="BE27" s="146">
        <v>2075.7091477716967</v>
      </c>
      <c r="BF27" s="146">
        <v>5713.923520923521</v>
      </c>
      <c r="BG27" s="146">
        <v>3281.49885583524</v>
      </c>
      <c r="BH27" s="146">
        <v>5544.437472381795</v>
      </c>
      <c r="BI27" s="146">
        <v>93754.3707208186</v>
      </c>
      <c r="BJ27" s="147">
        <v>95324.05832736121</v>
      </c>
      <c r="BK27" s="146">
        <v>93645.542421429</v>
      </c>
      <c r="BL27" s="145">
        <v>37.904067714955914</v>
      </c>
      <c r="BM27" s="145">
        <v>4.2563905363713035</v>
      </c>
      <c r="BN27" s="145">
        <v>0.8251519467206682</v>
      </c>
      <c r="BO27" s="145">
        <v>1.4435045085056533</v>
      </c>
      <c r="BP27" s="145">
        <v>17.253745652211812</v>
      </c>
      <c r="BQ27" s="145">
        <v>9.816062857128967</v>
      </c>
      <c r="BR27" s="145">
        <v>7.347896715058377</v>
      </c>
      <c r="BS27" s="145">
        <v>4.933372906515079</v>
      </c>
      <c r="BT27" s="145">
        <v>1.3416520654840152</v>
      </c>
      <c r="BU27" s="145">
        <v>3.76419045458085</v>
      </c>
      <c r="BV27" s="145">
        <v>0.8528428025529942</v>
      </c>
      <c r="BW27" s="145">
        <v>2.3490551737070247</v>
      </c>
      <c r="BX27" s="145">
        <v>0.5232152394175207</v>
      </c>
      <c r="BY27" s="145">
        <v>10.847309857205525</v>
      </c>
      <c r="BZ27" s="145">
        <v>2.1775291402757015</v>
      </c>
      <c r="CA27" s="145">
        <v>5.99420924914968</v>
      </c>
      <c r="CB27" s="145">
        <v>3.4424665854719905</v>
      </c>
      <c r="CC27" s="145">
        <v>5.816409382551807</v>
      </c>
      <c r="CD27" s="145">
        <v>98.35331433209441</v>
      </c>
      <c r="CE27" s="146">
        <v>35495.46981145621</v>
      </c>
      <c r="CF27" s="146">
        <v>3985.920005359278</v>
      </c>
      <c r="CG27" s="146">
        <v>772.7180163075504</v>
      </c>
      <c r="CH27" s="146">
        <v>1351.7776268679017</v>
      </c>
      <c r="CI27" s="146">
        <v>16157.363704027473</v>
      </c>
      <c r="CJ27" s="146">
        <v>9192.305306986842</v>
      </c>
      <c r="CK27" s="146">
        <v>6880.97773538278</v>
      </c>
      <c r="CL27" s="146">
        <v>4619.883817977863</v>
      </c>
      <c r="CM27" s="146">
        <v>1256.3973541308117</v>
      </c>
      <c r="CN27" s="146">
        <v>3524.996568967891</v>
      </c>
      <c r="CO27" s="146">
        <v>798.6492684528681</v>
      </c>
      <c r="CP27" s="146">
        <v>2199.7854591965843</v>
      </c>
      <c r="CQ27" s="146">
        <v>489.9677489841156</v>
      </c>
      <c r="CR27" s="146">
        <v>10158.022153913249</v>
      </c>
      <c r="CS27" s="146">
        <v>2039.15897479586</v>
      </c>
      <c r="CT27" s="146">
        <v>5613.309765241684</v>
      </c>
      <c r="CU27" s="146">
        <v>3223.716506641691</v>
      </c>
      <c r="CV27" s="146">
        <v>5446.808115741529</v>
      </c>
      <c r="CW27" s="146">
        <v>92103.49469574288</v>
      </c>
      <c r="CX27" s="148" t="s">
        <v>201</v>
      </c>
      <c r="CY27" s="146">
        <v>41605.88545999095</v>
      </c>
      <c r="CZ27" s="146">
        <v>22033.64487613615</v>
      </c>
      <c r="DA27" s="146">
        <v>30006.012085301903</v>
      </c>
      <c r="DB27" s="149">
        <v>93645.542421429</v>
      </c>
      <c r="DC27" s="149"/>
      <c r="DD27" s="148" t="s">
        <v>201</v>
      </c>
      <c r="DE27" s="145">
        <v>44.42911470655354</v>
      </c>
      <c r="DF27" s="145">
        <v>23.528770624210907</v>
      </c>
      <c r="DG27" s="145">
        <v>32.04211466923555</v>
      </c>
    </row>
    <row r="28" spans="1:111" ht="9">
      <c r="A28" s="144" t="s">
        <v>202</v>
      </c>
      <c r="B28" s="144">
        <v>39080</v>
      </c>
      <c r="C28" s="145">
        <v>0.7719811153033206</v>
      </c>
      <c r="D28" s="146">
        <v>94511.33200323963</v>
      </c>
      <c r="E28" s="144">
        <v>16462</v>
      </c>
      <c r="F28" s="144">
        <v>411</v>
      </c>
      <c r="G28" s="144">
        <v>296</v>
      </c>
      <c r="H28" s="144">
        <v>430</v>
      </c>
      <c r="I28" s="144">
        <v>5999</v>
      </c>
      <c r="J28" s="144">
        <v>3829</v>
      </c>
      <c r="K28" s="144">
        <v>2170</v>
      </c>
      <c r="L28" s="144">
        <v>1817</v>
      </c>
      <c r="M28" s="144">
        <v>507</v>
      </c>
      <c r="N28" s="144">
        <v>2325</v>
      </c>
      <c r="O28" s="144">
        <v>632</v>
      </c>
      <c r="P28" s="144">
        <v>1395</v>
      </c>
      <c r="Q28" s="144">
        <v>298</v>
      </c>
      <c r="R28" s="144">
        <v>4509</v>
      </c>
      <c r="S28" s="144">
        <v>708</v>
      </c>
      <c r="T28" s="144">
        <v>1670</v>
      </c>
      <c r="U28" s="144">
        <v>2086</v>
      </c>
      <c r="V28" s="144">
        <v>1860</v>
      </c>
      <c r="W28" s="144">
        <v>39080</v>
      </c>
      <c r="X28" s="145">
        <v>0.8312462128862856</v>
      </c>
      <c r="Y28" s="145">
        <v>1.2685185185185186</v>
      </c>
      <c r="Z28" s="145">
        <v>0.9192546583850931</v>
      </c>
      <c r="AA28" s="145">
        <v>0.7610619469026548</v>
      </c>
      <c r="AB28" s="145">
        <v>0.7777777777777778</v>
      </c>
      <c r="AC28" s="145">
        <v>0.7667200640768923</v>
      </c>
      <c r="AD28" s="145">
        <v>0.7980875321809489</v>
      </c>
      <c r="AE28" s="145">
        <v>0.7449774497744978</v>
      </c>
      <c r="AF28" s="145">
        <v>0.6458598726114649</v>
      </c>
      <c r="AG28" s="145">
        <v>0.6804214223002634</v>
      </c>
      <c r="AH28" s="145">
        <v>0.7505938242280285</v>
      </c>
      <c r="AI28" s="145">
        <v>0.658329400660689</v>
      </c>
      <c r="AJ28" s="145">
        <v>0.6535087719298246</v>
      </c>
      <c r="AK28" s="145">
        <v>0.734723806420075</v>
      </c>
      <c r="AL28" s="145">
        <v>0.5535574667709148</v>
      </c>
      <c r="AM28" s="145">
        <v>0.8032708032708032</v>
      </c>
      <c r="AN28" s="145">
        <v>0.5966819221967964</v>
      </c>
      <c r="AO28" s="145">
        <v>0.821917808219178</v>
      </c>
      <c r="AP28" s="145">
        <v>0.7719811153033206</v>
      </c>
      <c r="AQ28" s="146">
        <v>35299.70167642901</v>
      </c>
      <c r="AR28" s="146">
        <v>4137.907407407407</v>
      </c>
      <c r="AS28" s="146">
        <v>846.6335403726706</v>
      </c>
      <c r="AT28" s="146">
        <v>1436.1238938053098</v>
      </c>
      <c r="AU28" s="146">
        <v>16834.222222222223</v>
      </c>
      <c r="AV28" s="146">
        <v>9416.089106928315</v>
      </c>
      <c r="AW28" s="146">
        <v>7392.684810592129</v>
      </c>
      <c r="AX28" s="146">
        <v>4554.79212792128</v>
      </c>
      <c r="AY28" s="146">
        <v>1336.9299363057323</v>
      </c>
      <c r="AZ28" s="146">
        <v>3894.732221246708</v>
      </c>
      <c r="BA28" s="146">
        <v>843.667458432304</v>
      </c>
      <c r="BB28" s="146">
        <v>2502.9683813119395</v>
      </c>
      <c r="BC28" s="146">
        <v>521.5</v>
      </c>
      <c r="BD28" s="146">
        <v>10809.991363858562</v>
      </c>
      <c r="BE28" s="146">
        <v>1886.5238467552776</v>
      </c>
      <c r="BF28" s="146">
        <v>5930.54834054834</v>
      </c>
      <c r="BG28" s="146">
        <v>3457.1750572082383</v>
      </c>
      <c r="BH28" s="146">
        <v>5787.123287671233</v>
      </c>
      <c r="BI28" s="146">
        <v>94511.33200323963</v>
      </c>
      <c r="BJ28" s="147">
        <v>96212.404921752</v>
      </c>
      <c r="BK28" s="146">
        <v>94511.33200323963</v>
      </c>
      <c r="BL28" s="145">
        <v>36.68934552164837</v>
      </c>
      <c r="BM28" s="145">
        <v>4.300804465674359</v>
      </c>
      <c r="BN28" s="145">
        <v>0.8799629746925296</v>
      </c>
      <c r="BO28" s="145">
        <v>1.4926598030402485</v>
      </c>
      <c r="BP28" s="145">
        <v>17.496935281799917</v>
      </c>
      <c r="BQ28" s="145">
        <v>9.786772417326299</v>
      </c>
      <c r="BR28" s="145">
        <v>7.683712736007879</v>
      </c>
      <c r="BS28" s="145">
        <v>4.734100692759545</v>
      </c>
      <c r="BT28" s="145">
        <v>1.3895608756407618</v>
      </c>
      <c r="BU28" s="145">
        <v>4.048056198589185</v>
      </c>
      <c r="BV28" s="145">
        <v>0.8768801269633009</v>
      </c>
      <c r="BW28" s="145">
        <v>2.6015027722751176</v>
      </c>
      <c r="BX28" s="145">
        <v>0.542029897729017</v>
      </c>
      <c r="BY28" s="145">
        <v>11.23554844372735</v>
      </c>
      <c r="BZ28" s="145">
        <v>1.9607906571814282</v>
      </c>
      <c r="CA28" s="145">
        <v>6.164016319279785</v>
      </c>
      <c r="CB28" s="145">
        <v>3.5932737156086096</v>
      </c>
      <c r="CC28" s="145">
        <v>6.014945050357911</v>
      </c>
      <c r="CD28" s="145">
        <v>98.23196092032434</v>
      </c>
      <c r="CE28" s="146">
        <v>34675.58915578082</v>
      </c>
      <c r="CF28" s="146">
        <v>4064.7475873636495</v>
      </c>
      <c r="CG28" s="146">
        <v>831.6647285172402</v>
      </c>
      <c r="CH28" s="146">
        <v>1410.732662130272</v>
      </c>
      <c r="CI28" s="146">
        <v>16536.58659457389</v>
      </c>
      <c r="CJ28" s="146">
        <v>9249.608971740738</v>
      </c>
      <c r="CK28" s="146">
        <v>7261.979254103614</v>
      </c>
      <c r="CL28" s="146">
        <v>4474.261623101641</v>
      </c>
      <c r="CM28" s="146">
        <v>1313.292492563964</v>
      </c>
      <c r="CN28" s="146">
        <v>3825.871833526346</v>
      </c>
      <c r="CO28" s="146">
        <v>828.7510880647144</v>
      </c>
      <c r="CP28" s="146">
        <v>2458.7149221784193</v>
      </c>
      <c r="CQ28" s="146">
        <v>512.2796761994914</v>
      </c>
      <c r="CR28" s="146">
        <v>10618.866492035979</v>
      </c>
      <c r="CS28" s="146">
        <v>1853.169367897244</v>
      </c>
      <c r="CT28" s="146">
        <v>5825.693928248389</v>
      </c>
      <c r="CU28" s="146">
        <v>3396.050851143998</v>
      </c>
      <c r="CV28" s="146">
        <v>5684.804686356194</v>
      </c>
      <c r="CW28" s="146">
        <v>92840.33471870035</v>
      </c>
      <c r="CX28" s="148" t="s">
        <v>202</v>
      </c>
      <c r="CY28" s="146">
        <v>40982.73413379198</v>
      </c>
      <c r="CZ28" s="146">
        <v>22324.140710239495</v>
      </c>
      <c r="DA28" s="146">
        <v>31204.457159208152</v>
      </c>
      <c r="DB28" s="149">
        <v>94511.33200323962</v>
      </c>
      <c r="DC28" s="149"/>
      <c r="DD28" s="148" t="s">
        <v>202</v>
      </c>
      <c r="DE28" s="145">
        <v>43.36277276505551</v>
      </c>
      <c r="DF28" s="145">
        <v>23.620596850200226</v>
      </c>
      <c r="DG28" s="145">
        <v>33.016630384744275</v>
      </c>
    </row>
    <row r="29" spans="1:111" ht="9">
      <c r="A29" s="144" t="s">
        <v>203</v>
      </c>
      <c r="B29" s="144">
        <v>42890</v>
      </c>
      <c r="C29" s="145">
        <v>0.8472433478853486</v>
      </c>
      <c r="D29" s="146">
        <v>103725.46135155957</v>
      </c>
      <c r="E29" s="150">
        <v>18718</v>
      </c>
      <c r="F29" s="150">
        <v>422</v>
      </c>
      <c r="G29" s="150">
        <v>314</v>
      </c>
      <c r="H29" s="150">
        <v>480</v>
      </c>
      <c r="I29" s="150">
        <v>6128</v>
      </c>
      <c r="J29" s="150">
        <v>3872</v>
      </c>
      <c r="K29" s="150">
        <v>2256</v>
      </c>
      <c r="L29" s="150">
        <v>2077</v>
      </c>
      <c r="M29" s="150">
        <v>577</v>
      </c>
      <c r="N29" s="150">
        <v>2529</v>
      </c>
      <c r="O29" s="150">
        <v>712</v>
      </c>
      <c r="P29" s="150">
        <v>1498</v>
      </c>
      <c r="Q29" s="150">
        <v>319</v>
      </c>
      <c r="R29" s="150">
        <v>4932</v>
      </c>
      <c r="S29" s="150">
        <v>843</v>
      </c>
      <c r="T29" s="150">
        <v>1731</v>
      </c>
      <c r="U29" s="150">
        <v>2238</v>
      </c>
      <c r="V29" s="150">
        <v>1901</v>
      </c>
      <c r="W29" s="150">
        <v>42890</v>
      </c>
      <c r="X29" s="151">
        <v>0.9451625934154716</v>
      </c>
      <c r="Y29" s="151">
        <v>1.3024691358024691</v>
      </c>
      <c r="Z29" s="151">
        <v>0.9751552795031055</v>
      </c>
      <c r="AA29" s="151">
        <v>0.8495575221238938</v>
      </c>
      <c r="AB29" s="151">
        <v>0.7945027875016206</v>
      </c>
      <c r="AC29" s="151">
        <v>0.775330396475771</v>
      </c>
      <c r="AD29" s="151">
        <v>0.8297168076498713</v>
      </c>
      <c r="AE29" s="151">
        <v>0.8515785157851579</v>
      </c>
      <c r="AF29" s="151">
        <v>0.7350318471337579</v>
      </c>
      <c r="AG29" s="151">
        <v>0.7401229148375769</v>
      </c>
      <c r="AH29" s="151">
        <v>0.8456057007125891</v>
      </c>
      <c r="AI29" s="151">
        <v>0.7069372345445966</v>
      </c>
      <c r="AJ29" s="151">
        <v>0.6995614035087719</v>
      </c>
      <c r="AK29" s="151">
        <v>0.8036499918526968</v>
      </c>
      <c r="AL29" s="151">
        <v>0.6591086786551994</v>
      </c>
      <c r="AM29" s="151">
        <v>0.8326118326118326</v>
      </c>
      <c r="AN29" s="151">
        <v>0.6401601830663616</v>
      </c>
      <c r="AO29" s="151">
        <v>0.8400353513035793</v>
      </c>
      <c r="AP29" s="151">
        <v>0.8472433478853486</v>
      </c>
      <c r="AQ29" s="152">
        <v>40137.274691981416</v>
      </c>
      <c r="AR29" s="152">
        <v>4248.654320987654</v>
      </c>
      <c r="AS29" s="152">
        <v>898.11801242236</v>
      </c>
      <c r="AT29" s="152">
        <v>1603.1150442477876</v>
      </c>
      <c r="AU29" s="152">
        <v>17196.218332685075</v>
      </c>
      <c r="AV29" s="152">
        <v>9521.832599118943</v>
      </c>
      <c r="AW29" s="152">
        <v>7685.666789260758</v>
      </c>
      <c r="AX29" s="152">
        <v>5206.551045510455</v>
      </c>
      <c r="AY29" s="152">
        <v>1521.5159235668789</v>
      </c>
      <c r="AZ29" s="152">
        <v>4236.463564530291</v>
      </c>
      <c r="BA29" s="152">
        <v>950.4608076009501</v>
      </c>
      <c r="BB29" s="152">
        <v>2687.775365738556</v>
      </c>
      <c r="BC29" s="152">
        <v>558.25</v>
      </c>
      <c r="BD29" s="152">
        <v>11824.102330128726</v>
      </c>
      <c r="BE29" s="152">
        <v>2246.2423768569197</v>
      </c>
      <c r="BF29" s="152">
        <v>6147.17316017316</v>
      </c>
      <c r="BG29" s="152">
        <v>3709.088100686499</v>
      </c>
      <c r="BH29" s="152">
        <v>5914.688908528502</v>
      </c>
      <c r="BI29" s="152">
        <v>103725.46135155957</v>
      </c>
      <c r="BJ29" s="147">
        <v>104889.20581230572</v>
      </c>
      <c r="BK29" s="146">
        <v>103725.46135155957</v>
      </c>
      <c r="BL29" s="151">
        <v>38.26635389327399</v>
      </c>
      <c r="BM29" s="151">
        <v>4.050611583989319</v>
      </c>
      <c r="BN29" s="151">
        <v>0.8562539924551433</v>
      </c>
      <c r="BO29" s="151">
        <v>1.528388962269851</v>
      </c>
      <c r="BP29" s="151">
        <v>16.394650144893742</v>
      </c>
      <c r="BQ29" s="151">
        <v>9.077990938512597</v>
      </c>
      <c r="BR29" s="151">
        <v>7.327414417660762</v>
      </c>
      <c r="BS29" s="151">
        <v>4.963857820438961</v>
      </c>
      <c r="BT29" s="151">
        <v>1.4505934254946689</v>
      </c>
      <c r="BU29" s="151">
        <v>4.0389890758742535</v>
      </c>
      <c r="BV29" s="151">
        <v>0.9061569302962927</v>
      </c>
      <c r="BW29" s="151">
        <v>2.562489957782885</v>
      </c>
      <c r="BX29" s="151">
        <v>0.532228264745337</v>
      </c>
      <c r="BY29" s="151">
        <v>11.272944855057249</v>
      </c>
      <c r="BZ29" s="151">
        <v>2.1415381682615315</v>
      </c>
      <c r="CA29" s="151">
        <v>5.860634669284498</v>
      </c>
      <c r="CB29" s="151">
        <v>3.536196190982451</v>
      </c>
      <c r="CC29" s="151">
        <v>5.638987217724346</v>
      </c>
      <c r="CD29" s="151">
        <v>98.89050121818195</v>
      </c>
      <c r="CE29" s="152">
        <v>39691.95211821892</v>
      </c>
      <c r="CF29" s="152">
        <v>4201.515553052636</v>
      </c>
      <c r="CG29" s="152">
        <v>888.1534040152454</v>
      </c>
      <c r="CH29" s="152">
        <v>1585.3285023607168</v>
      </c>
      <c r="CI29" s="152">
        <v>17005.426499765163</v>
      </c>
      <c r="CJ29" s="152">
        <v>9416.187982424965</v>
      </c>
      <c r="CK29" s="152">
        <v>7600.394409859317</v>
      </c>
      <c r="CL29" s="152">
        <v>5148.784425085782</v>
      </c>
      <c r="CM29" s="152">
        <v>1504.6347229297369</v>
      </c>
      <c r="CN29" s="152">
        <v>4189.460052889662</v>
      </c>
      <c r="CO29" s="152">
        <v>939.9154565189597</v>
      </c>
      <c r="CP29" s="152">
        <v>2657.954530797681</v>
      </c>
      <c r="CQ29" s="152">
        <v>552.0562230505006</v>
      </c>
      <c r="CR29" s="152">
        <v>11692.91405881503</v>
      </c>
      <c r="CS29" s="152">
        <v>2221.3203450490114</v>
      </c>
      <c r="CT29" s="152">
        <v>6078.970348844794</v>
      </c>
      <c r="CU29" s="152">
        <v>3667.935813392824</v>
      </c>
      <c r="CV29" s="152">
        <v>5849.0655071400515</v>
      </c>
      <c r="CW29" s="152">
        <v>102574.62862142887</v>
      </c>
      <c r="CX29" s="148" t="s">
        <v>203</v>
      </c>
      <c r="CY29" s="146">
        <v>46366.94957764752</v>
      </c>
      <c r="CZ29" s="146">
        <v>23658.84564778068</v>
      </c>
      <c r="DA29" s="146">
        <v>33699.66612613138</v>
      </c>
      <c r="DB29" s="149">
        <v>103725.46135155958</v>
      </c>
      <c r="DC29" s="149"/>
      <c r="DD29" s="148" t="s">
        <v>203</v>
      </c>
      <c r="DE29" s="145">
        <v>44.7016084319883</v>
      </c>
      <c r="DF29" s="145">
        <v>22.809101390827365</v>
      </c>
      <c r="DG29" s="145">
        <v>32.48929017718433</v>
      </c>
    </row>
    <row r="30" spans="1:111" ht="9">
      <c r="A30" s="144" t="s">
        <v>204</v>
      </c>
      <c r="B30" s="144">
        <v>43160</v>
      </c>
      <c r="C30" s="145">
        <v>0.8525768919265946</v>
      </c>
      <c r="D30" s="146">
        <v>104378.4311478972</v>
      </c>
      <c r="E30" s="144">
        <v>17464</v>
      </c>
      <c r="F30" s="144">
        <v>408</v>
      </c>
      <c r="G30" s="144">
        <v>304</v>
      </c>
      <c r="H30" s="144">
        <v>498</v>
      </c>
      <c r="I30" s="144">
        <v>6668</v>
      </c>
      <c r="J30" s="144">
        <v>4334</v>
      </c>
      <c r="K30" s="144">
        <v>2334</v>
      </c>
      <c r="L30" s="144">
        <v>2269</v>
      </c>
      <c r="M30" s="144">
        <v>638</v>
      </c>
      <c r="N30" s="144">
        <v>2696</v>
      </c>
      <c r="O30" s="144">
        <v>764</v>
      </c>
      <c r="P30" s="144">
        <v>1587</v>
      </c>
      <c r="Q30" s="144">
        <v>345</v>
      </c>
      <c r="R30" s="144">
        <v>5103</v>
      </c>
      <c r="S30" s="144">
        <v>1014</v>
      </c>
      <c r="T30" s="144">
        <v>1794</v>
      </c>
      <c r="U30" s="144">
        <v>2370</v>
      </c>
      <c r="V30" s="144">
        <v>1934</v>
      </c>
      <c r="W30" s="144">
        <v>43160</v>
      </c>
      <c r="X30" s="145">
        <v>0.8818420521106847</v>
      </c>
      <c r="Y30" s="145">
        <v>1.2592592592592593</v>
      </c>
      <c r="Z30" s="145">
        <v>0.9440993788819876</v>
      </c>
      <c r="AA30" s="145">
        <v>0.8814159292035398</v>
      </c>
      <c r="AB30" s="145">
        <v>0.8645144561130559</v>
      </c>
      <c r="AC30" s="145">
        <v>0.8678414096916299</v>
      </c>
      <c r="AD30" s="145">
        <v>0.858403824935638</v>
      </c>
      <c r="AE30" s="145">
        <v>0.9302993029930299</v>
      </c>
      <c r="AF30" s="145">
        <v>0.8127388535031848</v>
      </c>
      <c r="AG30" s="145">
        <v>0.7889961954931226</v>
      </c>
      <c r="AH30" s="145">
        <v>0.9073634204275535</v>
      </c>
      <c r="AI30" s="145">
        <v>0.7489381783860312</v>
      </c>
      <c r="AJ30" s="145">
        <v>0.756578947368421</v>
      </c>
      <c r="AK30" s="145">
        <v>0.8315137689424801</v>
      </c>
      <c r="AL30" s="145">
        <v>0.7928068803752932</v>
      </c>
      <c r="AM30" s="145">
        <v>0.862914862914863</v>
      </c>
      <c r="AN30" s="145">
        <v>0.6779176201372997</v>
      </c>
      <c r="AO30" s="145">
        <v>0.8546177640300486</v>
      </c>
      <c r="AP30" s="145">
        <v>0.8525768919265946</v>
      </c>
      <c r="AQ30" s="146">
        <v>37448.30458493233</v>
      </c>
      <c r="AR30" s="146">
        <v>4107.7037037037035</v>
      </c>
      <c r="AS30" s="146">
        <v>869.5155279503105</v>
      </c>
      <c r="AT30" s="146">
        <v>1663.2318584070797</v>
      </c>
      <c r="AU30" s="146">
        <v>18711.55088811098</v>
      </c>
      <c r="AV30" s="146">
        <v>10657.960352422908</v>
      </c>
      <c r="AW30" s="146">
        <v>7951.394630378815</v>
      </c>
      <c r="AX30" s="146">
        <v>5687.849938499385</v>
      </c>
      <c r="AY30" s="146">
        <v>1682.3694267515925</v>
      </c>
      <c r="AZ30" s="146">
        <v>4516.214223002635</v>
      </c>
      <c r="BA30" s="146">
        <v>1019.8764845605701</v>
      </c>
      <c r="BB30" s="146">
        <v>2847.4629542236903</v>
      </c>
      <c r="BC30" s="146">
        <v>603.75</v>
      </c>
      <c r="BD30" s="146">
        <v>12234.062082450708</v>
      </c>
      <c r="BE30" s="146">
        <v>2701.8858483189993</v>
      </c>
      <c r="BF30" s="146">
        <v>6370.900432900433</v>
      </c>
      <c r="BG30" s="146">
        <v>3927.8546910755144</v>
      </c>
      <c r="BH30" s="146">
        <v>6017.363676535572</v>
      </c>
      <c r="BI30" s="146">
        <v>104378.4311478972</v>
      </c>
      <c r="BJ30" s="147">
        <v>105938.80688263924</v>
      </c>
      <c r="BK30" s="146">
        <v>104378.4311478972</v>
      </c>
      <c r="BL30" s="145">
        <v>35.34899597879952</v>
      </c>
      <c r="BM30" s="145">
        <v>3.8774305890137932</v>
      </c>
      <c r="BN30" s="145">
        <v>0.8207714939753608</v>
      </c>
      <c r="BO30" s="145">
        <v>1.5699930057260656</v>
      </c>
      <c r="BP30" s="145">
        <v>17.662603005185765</v>
      </c>
      <c r="BQ30" s="145">
        <v>10.060487432362695</v>
      </c>
      <c r="BR30" s="145">
        <v>7.505648651666902</v>
      </c>
      <c r="BS30" s="145">
        <v>5.36899565501099</v>
      </c>
      <c r="BT30" s="145">
        <v>1.5880577441421906</v>
      </c>
      <c r="BU30" s="145">
        <v>4.26304048147887</v>
      </c>
      <c r="BV30" s="145">
        <v>0.962703389410838</v>
      </c>
      <c r="BW30" s="145">
        <v>2.687837477137303</v>
      </c>
      <c r="BX30" s="145">
        <v>0.5699044738807039</v>
      </c>
      <c r="BY30" s="145">
        <v>11.548234723847518</v>
      </c>
      <c r="BZ30" s="145">
        <v>2.550421255274465</v>
      </c>
      <c r="CA30" s="145">
        <v>6.013755129372206</v>
      </c>
      <c r="CB30" s="145">
        <v>3.7076637038463693</v>
      </c>
      <c r="CC30" s="145">
        <v>5.680037234326895</v>
      </c>
      <c r="CD30" s="145">
        <v>98.5270971227091</v>
      </c>
      <c r="CE30" s="146">
        <v>36896.727429204206</v>
      </c>
      <c r="CF30" s="146">
        <v>4047.2012176612666</v>
      </c>
      <c r="CG30" s="146">
        <v>856.7084087206391</v>
      </c>
      <c r="CH30" s="146">
        <v>1638.734068508583</v>
      </c>
      <c r="CI30" s="146">
        <v>18435.947916694244</v>
      </c>
      <c r="CJ30" s="146">
        <v>10500.978947731544</v>
      </c>
      <c r="CK30" s="146">
        <v>7834.278310083211</v>
      </c>
      <c r="CL30" s="146">
        <v>5604.073433099239</v>
      </c>
      <c r="CM30" s="146">
        <v>1657.5897590583056</v>
      </c>
      <c r="CN30" s="146">
        <v>4449.694773767408</v>
      </c>
      <c r="CO30" s="146">
        <v>1004.8546944746641</v>
      </c>
      <c r="CP30" s="146">
        <v>2805.522590441137</v>
      </c>
      <c r="CQ30" s="146">
        <v>594.8573488783562</v>
      </c>
      <c r="CR30" s="146">
        <v>12053.866230028738</v>
      </c>
      <c r="CS30" s="146">
        <v>2662.089693917993</v>
      </c>
      <c r="CT30" s="146">
        <v>6277.0632571149035</v>
      </c>
      <c r="CU30" s="146">
        <v>3870.001206314858</v>
      </c>
      <c r="CV30" s="146">
        <v>5928.733753806821</v>
      </c>
      <c r="CW30" s="146">
        <v>102841.0382322487</v>
      </c>
      <c r="CX30" s="148" t="s">
        <v>204</v>
      </c>
      <c r="CY30" s="146">
        <v>43439.371124094694</v>
      </c>
      <c r="CZ30" s="146">
        <v>25697.611108851786</v>
      </c>
      <c r="DA30" s="146">
        <v>35241.44891495072</v>
      </c>
      <c r="DB30" s="149">
        <v>104378.43114789721</v>
      </c>
      <c r="DC30" s="149"/>
      <c r="DD30" s="148" t="s">
        <v>204</v>
      </c>
      <c r="DE30" s="145">
        <v>41.61719106751474</v>
      </c>
      <c r="DF30" s="145">
        <v>24.61965640433894</v>
      </c>
      <c r="DG30" s="145">
        <v>33.763152528146314</v>
      </c>
    </row>
    <row r="31" spans="1:111" ht="9">
      <c r="A31" s="144" t="s">
        <v>205</v>
      </c>
      <c r="B31" s="144">
        <v>46920</v>
      </c>
      <c r="C31" s="145">
        <v>0.9268514311676511</v>
      </c>
      <c r="D31" s="146">
        <v>113471.64016356203</v>
      </c>
      <c r="E31" s="144">
        <v>19651</v>
      </c>
      <c r="F31" s="144">
        <v>361</v>
      </c>
      <c r="G31" s="144">
        <v>304</v>
      </c>
      <c r="H31" s="144">
        <v>512</v>
      </c>
      <c r="I31" s="144">
        <v>7100</v>
      </c>
      <c r="J31" s="144">
        <v>4602</v>
      </c>
      <c r="K31" s="144">
        <v>2498</v>
      </c>
      <c r="L31" s="144">
        <v>2511</v>
      </c>
      <c r="M31" s="144">
        <v>663</v>
      </c>
      <c r="N31" s="144">
        <v>2811</v>
      </c>
      <c r="O31" s="144">
        <v>804</v>
      </c>
      <c r="P31" s="144">
        <v>1642</v>
      </c>
      <c r="Q31" s="144">
        <v>365</v>
      </c>
      <c r="R31" s="144">
        <v>5529</v>
      </c>
      <c r="S31" s="144">
        <v>1111</v>
      </c>
      <c r="T31" s="144">
        <v>1864</v>
      </c>
      <c r="U31" s="144">
        <v>2535</v>
      </c>
      <c r="V31" s="144">
        <v>1968</v>
      </c>
      <c r="W31" s="144">
        <v>46920</v>
      </c>
      <c r="X31" s="145">
        <v>0.9922742880226217</v>
      </c>
      <c r="Y31" s="145">
        <v>1.1141975308641976</v>
      </c>
      <c r="Z31" s="145">
        <v>0.9440993788819876</v>
      </c>
      <c r="AA31" s="145">
        <v>0.9061946902654867</v>
      </c>
      <c r="AB31" s="145">
        <v>0.920523791002204</v>
      </c>
      <c r="AC31" s="145">
        <v>0.921505806968362</v>
      </c>
      <c r="AD31" s="145">
        <v>0.9187201176903274</v>
      </c>
      <c r="AE31" s="145">
        <v>1.029520295202952</v>
      </c>
      <c r="AF31" s="145">
        <v>0.8445859872611465</v>
      </c>
      <c r="AG31" s="145">
        <v>0.8226514486391572</v>
      </c>
      <c r="AH31" s="145">
        <v>0.9548693586698337</v>
      </c>
      <c r="AI31" s="145">
        <v>0.7748938178386031</v>
      </c>
      <c r="AJ31" s="145">
        <v>0.8004385964912281</v>
      </c>
      <c r="AK31" s="145">
        <v>0.9009287925696594</v>
      </c>
      <c r="AL31" s="145">
        <v>0.8686473807662236</v>
      </c>
      <c r="AM31" s="145">
        <v>0.8965848965848966</v>
      </c>
      <c r="AN31" s="145">
        <v>0.7251144164759725</v>
      </c>
      <c r="AO31" s="145">
        <v>0.8696420680512594</v>
      </c>
      <c r="AP31" s="145">
        <v>0.9268514311676511</v>
      </c>
      <c r="AQ31" s="146">
        <v>42137.919915168655</v>
      </c>
      <c r="AR31" s="146">
        <v>3634.512345679012</v>
      </c>
      <c r="AS31" s="146">
        <v>869.5155279503105</v>
      </c>
      <c r="AT31" s="146">
        <v>1709.9893805309734</v>
      </c>
      <c r="AU31" s="146">
        <v>19923.816932451704</v>
      </c>
      <c r="AV31" s="146">
        <v>11317.012815378454</v>
      </c>
      <c r="AW31" s="146">
        <v>8510.104450165501</v>
      </c>
      <c r="AX31" s="146">
        <v>6294.487084870849</v>
      </c>
      <c r="AY31" s="146">
        <v>1748.2929936305734</v>
      </c>
      <c r="AZ31" s="146">
        <v>4708.856892010536</v>
      </c>
      <c r="BA31" s="146">
        <v>1073.273159144893</v>
      </c>
      <c r="BB31" s="146">
        <v>2946.146295422369</v>
      </c>
      <c r="BC31" s="146">
        <v>638.75</v>
      </c>
      <c r="BD31" s="146">
        <v>13255.365325077397</v>
      </c>
      <c r="BE31" s="146">
        <v>2960.35027365129</v>
      </c>
      <c r="BF31" s="146">
        <v>6619.4862914862915</v>
      </c>
      <c r="BG31" s="146">
        <v>4201.312929061784</v>
      </c>
      <c r="BH31" s="146">
        <v>6123.1498011489175</v>
      </c>
      <c r="BI31" s="146">
        <v>113471.64016356203</v>
      </c>
      <c r="BJ31" s="147">
        <v>114187.05569271828</v>
      </c>
      <c r="BK31" s="146">
        <v>113471.64016356203</v>
      </c>
      <c r="BL31" s="145">
        <v>36.902536508659445</v>
      </c>
      <c r="BM31" s="145">
        <v>3.182946021009267</v>
      </c>
      <c r="BN31" s="145">
        <v>0.7614834472045675</v>
      </c>
      <c r="BO31" s="145">
        <v>1.4975334727367173</v>
      </c>
      <c r="BP31" s="145">
        <v>17.448402370639503</v>
      </c>
      <c r="BQ31" s="145">
        <v>9.910941959860114</v>
      </c>
      <c r="BR31" s="145">
        <v>7.452775096563062</v>
      </c>
      <c r="BS31" s="145">
        <v>5.512434878616674</v>
      </c>
      <c r="BT31" s="145">
        <v>1.5310780920170992</v>
      </c>
      <c r="BU31" s="145">
        <v>4.123809711568578</v>
      </c>
      <c r="BV31" s="145">
        <v>0.9399254167942749</v>
      </c>
      <c r="BW31" s="145">
        <v>2.580105317147822</v>
      </c>
      <c r="BX31" s="145">
        <v>0.5593891497814785</v>
      </c>
      <c r="BY31" s="145">
        <v>11.608465814853911</v>
      </c>
      <c r="BZ31" s="145">
        <v>2.5925445364119954</v>
      </c>
      <c r="CA31" s="145">
        <v>5.797054886238228</v>
      </c>
      <c r="CB31" s="145">
        <v>3.6793250369531183</v>
      </c>
      <c r="CC31" s="145">
        <v>5.362385223090914</v>
      </c>
      <c r="CD31" s="145">
        <v>99.37347055249288</v>
      </c>
      <c r="CE31" s="146">
        <v>41873.913438333155</v>
      </c>
      <c r="CF31" s="146">
        <v>3611.741055560051</v>
      </c>
      <c r="CG31" s="146">
        <v>864.0677571170547</v>
      </c>
      <c r="CH31" s="146">
        <v>1699.2757935127022</v>
      </c>
      <c r="CI31" s="146">
        <v>19798.988352302484</v>
      </c>
      <c r="CJ31" s="146">
        <v>11246.10839751195</v>
      </c>
      <c r="CK31" s="146">
        <v>8456.7861397716</v>
      </c>
      <c r="CL31" s="146">
        <v>6255.050269714599</v>
      </c>
      <c r="CM31" s="146">
        <v>1737.3394231967739</v>
      </c>
      <c r="CN31" s="146">
        <v>4679.354516941122</v>
      </c>
      <c r="CO31" s="146">
        <v>1066.5487867506602</v>
      </c>
      <c r="CP31" s="146">
        <v>2927.687821314907</v>
      </c>
      <c r="CQ31" s="146">
        <v>634.7480431540483</v>
      </c>
      <c r="CR31" s="146">
        <v>13172.316557941138</v>
      </c>
      <c r="CS31" s="146">
        <v>2941.802807437507</v>
      </c>
      <c r="CT31" s="146">
        <v>6578.013260596432</v>
      </c>
      <c r="CU31" s="146">
        <v>4174.990466379288</v>
      </c>
      <c r="CV31" s="146">
        <v>6084.786464529745</v>
      </c>
      <c r="CW31" s="146">
        <v>112760.706923368</v>
      </c>
      <c r="CX31" s="148" t="s">
        <v>205</v>
      </c>
      <c r="CY31" s="146">
        <v>48048.99804452296</v>
      </c>
      <c r="CZ31" s="146">
        <v>27791.378045213856</v>
      </c>
      <c r="DA31" s="146">
        <v>37631.26407382523</v>
      </c>
      <c r="DB31" s="149">
        <v>113471.64016356203</v>
      </c>
      <c r="DC31" s="149"/>
      <c r="DD31" s="148" t="s">
        <v>205</v>
      </c>
      <c r="DE31" s="145">
        <v>42.34449944961</v>
      </c>
      <c r="DF31" s="145">
        <v>24.491915341273277</v>
      </c>
      <c r="DG31" s="145">
        <v>33.16358520911674</v>
      </c>
    </row>
    <row r="32" spans="1:111" ht="9">
      <c r="A32" s="144" t="s">
        <v>206</v>
      </c>
      <c r="B32" s="144">
        <v>49619</v>
      </c>
      <c r="C32" s="145">
        <v>0.9801671177132923</v>
      </c>
      <c r="D32" s="146">
        <v>119998.91972028524</v>
      </c>
      <c r="E32" s="144">
        <v>20218</v>
      </c>
      <c r="F32" s="144">
        <v>381</v>
      </c>
      <c r="G32" s="144">
        <v>319</v>
      </c>
      <c r="H32" s="144">
        <v>523</v>
      </c>
      <c r="I32" s="144">
        <v>7868</v>
      </c>
      <c r="J32" s="144">
        <v>5132</v>
      </c>
      <c r="K32" s="144">
        <v>2736</v>
      </c>
      <c r="L32" s="144">
        <v>2453</v>
      </c>
      <c r="M32" s="144">
        <v>737</v>
      </c>
      <c r="N32" s="144">
        <v>3047</v>
      </c>
      <c r="O32" s="144">
        <v>805</v>
      </c>
      <c r="P32" s="144">
        <v>1851</v>
      </c>
      <c r="Q32" s="144">
        <v>391</v>
      </c>
      <c r="R32" s="144">
        <v>6012</v>
      </c>
      <c r="S32" s="144">
        <v>1293</v>
      </c>
      <c r="T32" s="144">
        <v>1931</v>
      </c>
      <c r="U32" s="144">
        <v>2819</v>
      </c>
      <c r="V32" s="144">
        <v>2018</v>
      </c>
      <c r="W32" s="144">
        <v>49619</v>
      </c>
      <c r="X32" s="145">
        <v>1.0209048677034942</v>
      </c>
      <c r="Y32" s="145">
        <v>1.1759259259259258</v>
      </c>
      <c r="Z32" s="145">
        <v>0.9906832298136646</v>
      </c>
      <c r="AA32" s="145">
        <v>0.9256637168141593</v>
      </c>
      <c r="AB32" s="145">
        <v>1.0200959419162452</v>
      </c>
      <c r="AC32" s="145">
        <v>1.02763315979175</v>
      </c>
      <c r="AD32" s="145">
        <v>1.0062522986392055</v>
      </c>
      <c r="AE32" s="145">
        <v>1.005740057400574</v>
      </c>
      <c r="AF32" s="145">
        <v>0.9388535031847134</v>
      </c>
      <c r="AG32" s="145">
        <v>0.8917178811823236</v>
      </c>
      <c r="AH32" s="145">
        <v>0.9560570071258907</v>
      </c>
      <c r="AI32" s="145">
        <v>0.8735252477583766</v>
      </c>
      <c r="AJ32" s="145">
        <v>0.8574561403508771</v>
      </c>
      <c r="AK32" s="145">
        <v>0.9796317418934333</v>
      </c>
      <c r="AL32" s="145">
        <v>1.0109460516028146</v>
      </c>
      <c r="AM32" s="145">
        <v>0.9288119288119289</v>
      </c>
      <c r="AN32" s="145">
        <v>0.806350114416476</v>
      </c>
      <c r="AO32" s="145">
        <v>0.891736632788334</v>
      </c>
      <c r="AP32" s="145">
        <v>0.9801671177132923</v>
      </c>
      <c r="AQ32" s="146">
        <v>43353.74611189659</v>
      </c>
      <c r="AR32" s="146">
        <v>3835.8703703703695</v>
      </c>
      <c r="AS32" s="146">
        <v>912.4192546583851</v>
      </c>
      <c r="AT32" s="146">
        <v>1746.7274336283185</v>
      </c>
      <c r="AU32" s="146">
        <v>22078.95656683521</v>
      </c>
      <c r="AV32" s="146">
        <v>12620.362835402482</v>
      </c>
      <c r="AW32" s="146">
        <v>9320.91504229496</v>
      </c>
      <c r="AX32" s="146">
        <v>6149.094710947109</v>
      </c>
      <c r="AY32" s="146">
        <v>1943.4267515923568</v>
      </c>
      <c r="AZ32" s="146">
        <v>5104.193151887622</v>
      </c>
      <c r="BA32" s="146">
        <v>1074.6080760095012</v>
      </c>
      <c r="BB32" s="146">
        <v>3321.1429919773477</v>
      </c>
      <c r="BC32" s="146">
        <v>684.25</v>
      </c>
      <c r="BD32" s="146">
        <v>14413.321818478082</v>
      </c>
      <c r="BE32" s="146">
        <v>3445.3041438623923</v>
      </c>
      <c r="BF32" s="146">
        <v>6857.418470418471</v>
      </c>
      <c r="BG32" s="146">
        <v>4671.992562929062</v>
      </c>
      <c r="BH32" s="146">
        <v>6278.71763146266</v>
      </c>
      <c r="BI32" s="146">
        <v>119998.91972028524</v>
      </c>
      <c r="BJ32" s="147">
        <v>120791.18897896665</v>
      </c>
      <c r="BK32" s="146">
        <v>119998.91972028524</v>
      </c>
      <c r="BL32" s="145">
        <v>35.891480561091065</v>
      </c>
      <c r="BM32" s="145">
        <v>3.175621005798949</v>
      </c>
      <c r="BN32" s="145">
        <v>0.7553690483312193</v>
      </c>
      <c r="BO32" s="145">
        <v>1.4460718934826247</v>
      </c>
      <c r="BP32" s="145">
        <v>18.278615148560064</v>
      </c>
      <c r="BQ32" s="145">
        <v>10.448082299777731</v>
      </c>
      <c r="BR32" s="145">
        <v>7.716552110367926</v>
      </c>
      <c r="BS32" s="145">
        <v>5.090681499970871</v>
      </c>
      <c r="BT32" s="145">
        <v>1.6089143322620705</v>
      </c>
      <c r="BU32" s="145">
        <v>4.225633669999237</v>
      </c>
      <c r="BV32" s="145">
        <v>0.8896411113203155</v>
      </c>
      <c r="BW32" s="145">
        <v>2.7494911011726675</v>
      </c>
      <c r="BX32" s="145">
        <v>0.5664734371636564</v>
      </c>
      <c r="BY32" s="145">
        <v>11.932428135124882</v>
      </c>
      <c r="BZ32" s="145">
        <v>2.852281009057972</v>
      </c>
      <c r="CA32" s="145">
        <v>5.677084999645589</v>
      </c>
      <c r="CB32" s="145">
        <v>3.8678256273664093</v>
      </c>
      <c r="CC32" s="145">
        <v>5.197993069309031</v>
      </c>
      <c r="CD32" s="145">
        <v>99.34410012404186</v>
      </c>
      <c r="CE32" s="146">
        <v>43069.38894492545</v>
      </c>
      <c r="CF32" s="146">
        <v>3810.710901369195</v>
      </c>
      <c r="CG32" s="146">
        <v>906.4346978988625</v>
      </c>
      <c r="CH32" s="146">
        <v>1735.2706505578235</v>
      </c>
      <c r="CI32" s="146">
        <v>21934.140718100487</v>
      </c>
      <c r="CJ32" s="146">
        <v>12537.58589121961</v>
      </c>
      <c r="CK32" s="146">
        <v>9259.779172094384</v>
      </c>
      <c r="CL32" s="146">
        <v>6108.762806365457</v>
      </c>
      <c r="CM32" s="146">
        <v>1930.6798179393254</v>
      </c>
      <c r="CN32" s="146">
        <v>5070.714755335726</v>
      </c>
      <c r="CO32" s="146">
        <v>1067.5597229719187</v>
      </c>
      <c r="CP32" s="146">
        <v>3299.359619212576</v>
      </c>
      <c r="CQ32" s="146">
        <v>679.7620050987565</v>
      </c>
      <c r="CR32" s="146">
        <v>14318.784858549236</v>
      </c>
      <c r="CS32" s="146">
        <v>3422.7063982564177</v>
      </c>
      <c r="CT32" s="146">
        <v>6812.440671177066</v>
      </c>
      <c r="CU32" s="146">
        <v>4641.348969504036</v>
      </c>
      <c r="CV32" s="146">
        <v>6237.535530306134</v>
      </c>
      <c r="CW32" s="146">
        <v>119211.84695468878</v>
      </c>
      <c r="CX32" s="148" t="s">
        <v>206</v>
      </c>
      <c r="CY32" s="146">
        <v>49521.80519475133</v>
      </c>
      <c r="CZ32" s="146">
        <v>29973.583342405273</v>
      </c>
      <c r="DA32" s="146">
        <v>40503.531183128616</v>
      </c>
      <c r="DB32" s="149">
        <v>119998.91972028521</v>
      </c>
      <c r="DC32" s="149"/>
      <c r="DD32" s="148" t="s">
        <v>206</v>
      </c>
      <c r="DE32" s="145">
        <v>41.268542508703874</v>
      </c>
      <c r="DF32" s="145">
        <v>24.978210980793015</v>
      </c>
      <c r="DG32" s="145">
        <v>33.753246510503125</v>
      </c>
    </row>
    <row r="33" spans="1:111" ht="9">
      <c r="A33" s="144" t="s">
        <v>207</v>
      </c>
      <c r="B33" s="144">
        <v>47191</v>
      </c>
      <c r="C33" s="145">
        <v>0.9322047290757166</v>
      </c>
      <c r="D33" s="146">
        <v>114127.02836655275</v>
      </c>
      <c r="E33" s="144">
        <v>17578</v>
      </c>
      <c r="F33" s="144">
        <v>347</v>
      </c>
      <c r="G33" s="144">
        <v>316</v>
      </c>
      <c r="H33" s="144">
        <v>527</v>
      </c>
      <c r="I33" s="144">
        <v>7733</v>
      </c>
      <c r="J33" s="144">
        <v>5041</v>
      </c>
      <c r="K33" s="144">
        <v>2692</v>
      </c>
      <c r="L33" s="144">
        <v>2324</v>
      </c>
      <c r="M33" s="144">
        <v>747</v>
      </c>
      <c r="N33" s="144">
        <v>3199</v>
      </c>
      <c r="O33" s="144">
        <v>818</v>
      </c>
      <c r="P33" s="144">
        <v>1957</v>
      </c>
      <c r="Q33" s="144">
        <v>424</v>
      </c>
      <c r="R33" s="144">
        <v>5816</v>
      </c>
      <c r="S33" s="144">
        <v>1258</v>
      </c>
      <c r="T33" s="144">
        <v>2007</v>
      </c>
      <c r="U33" s="144">
        <v>3143</v>
      </c>
      <c r="V33" s="144">
        <v>2196</v>
      </c>
      <c r="W33" s="144">
        <v>47191</v>
      </c>
      <c r="X33" s="145">
        <v>0.8875984649565745</v>
      </c>
      <c r="Y33" s="145">
        <v>1.0709876543209877</v>
      </c>
      <c r="Z33" s="145">
        <v>0.9813664596273292</v>
      </c>
      <c r="AA33" s="145">
        <v>0.9327433628318584</v>
      </c>
      <c r="AB33" s="145">
        <v>1.0025930247633865</v>
      </c>
      <c r="AC33" s="145">
        <v>1.0094112935522628</v>
      </c>
      <c r="AD33" s="145">
        <v>0.9900698786318499</v>
      </c>
      <c r="AE33" s="145">
        <v>0.9528495284952849</v>
      </c>
      <c r="AF33" s="145">
        <v>0.9515923566878981</v>
      </c>
      <c r="AG33" s="145">
        <v>0.9362013462101259</v>
      </c>
      <c r="AH33" s="145">
        <v>0.9714964370546318</v>
      </c>
      <c r="AI33" s="145">
        <v>0.9235488437942425</v>
      </c>
      <c r="AJ33" s="145">
        <v>0.9298245614035088</v>
      </c>
      <c r="AK33" s="145">
        <v>0.9476943131823367</v>
      </c>
      <c r="AL33" s="145">
        <v>0.983580922595778</v>
      </c>
      <c r="AM33" s="145">
        <v>0.9653679653679653</v>
      </c>
      <c r="AN33" s="145">
        <v>0.8990274599542334</v>
      </c>
      <c r="AO33" s="145">
        <v>0.9703932832523199</v>
      </c>
      <c r="AP33" s="145">
        <v>0.9322047290757166</v>
      </c>
      <c r="AQ33" s="146">
        <v>37692.75641284589</v>
      </c>
      <c r="AR33" s="146">
        <v>3493.5617283950614</v>
      </c>
      <c r="AS33" s="146">
        <v>903.83850931677</v>
      </c>
      <c r="AT33" s="146">
        <v>1760.0867256637168</v>
      </c>
      <c r="AU33" s="146">
        <v>21700.12342797874</v>
      </c>
      <c r="AV33" s="146">
        <v>12396.58009611534</v>
      </c>
      <c r="AW33" s="146">
        <v>9171.017285766826</v>
      </c>
      <c r="AX33" s="146">
        <v>5825.722017220172</v>
      </c>
      <c r="AY33" s="146">
        <v>1969.7961783439491</v>
      </c>
      <c r="AZ33" s="146">
        <v>5358.816505706761</v>
      </c>
      <c r="BA33" s="146">
        <v>1091.9619952494063</v>
      </c>
      <c r="BB33" s="146">
        <v>3511.33270410571</v>
      </c>
      <c r="BC33" s="146">
        <v>742</v>
      </c>
      <c r="BD33" s="146">
        <v>13943.426429851717</v>
      </c>
      <c r="BE33" s="146">
        <v>3352.0437842064116</v>
      </c>
      <c r="BF33" s="146">
        <v>7127.311688311688</v>
      </c>
      <c r="BG33" s="146">
        <v>5208.965102974828</v>
      </c>
      <c r="BH33" s="146">
        <v>6832.5391073795845</v>
      </c>
      <c r="BI33" s="146">
        <v>114127.02836655275</v>
      </c>
      <c r="BJ33" s="147">
        <v>115168.98761819532</v>
      </c>
      <c r="BK33" s="146">
        <v>114127.02836655275</v>
      </c>
      <c r="BL33" s="145">
        <v>32.728217198369194</v>
      </c>
      <c r="BM33" s="145">
        <v>3.033422278553676</v>
      </c>
      <c r="BN33" s="145">
        <v>0.784793309387374</v>
      </c>
      <c r="BO33" s="145">
        <v>1.5282644764567195</v>
      </c>
      <c r="BP33" s="145">
        <v>18.84198504889035</v>
      </c>
      <c r="BQ33" s="145">
        <v>10.763817892723084</v>
      </c>
      <c r="BR33" s="145">
        <v>7.963096207956869</v>
      </c>
      <c r="BS33" s="145">
        <v>5.058412110500986</v>
      </c>
      <c r="BT33" s="145">
        <v>1.7103529509820445</v>
      </c>
      <c r="BU33" s="145">
        <v>4.653003049286275</v>
      </c>
      <c r="BV33" s="145">
        <v>0.9481389198882646</v>
      </c>
      <c r="BW33" s="145">
        <v>3.0488526266692317</v>
      </c>
      <c r="BX33" s="145">
        <v>0.6442706629147905</v>
      </c>
      <c r="BY33" s="145">
        <v>12.10692801787625</v>
      </c>
      <c r="BZ33" s="145">
        <v>2.910543761415186</v>
      </c>
      <c r="CA33" s="145">
        <v>6.18856849896079</v>
      </c>
      <c r="CB33" s="145">
        <v>4.522888679236662</v>
      </c>
      <c r="CC33" s="145">
        <v>5.932620620084469</v>
      </c>
      <c r="CD33" s="145">
        <v>99.0952779275122</v>
      </c>
      <c r="CE33" s="146">
        <v>37351.74172584981</v>
      </c>
      <c r="CF33" s="146">
        <v>3461.9547043222847</v>
      </c>
      <c r="CG33" s="146">
        <v>895.6612828233365</v>
      </c>
      <c r="CH33" s="146">
        <v>1744.1628325617091</v>
      </c>
      <c r="CI33" s="146">
        <v>21503.79762156872</v>
      </c>
      <c r="CJ33" s="146">
        <v>12284.425499752155</v>
      </c>
      <c r="CK33" s="146">
        <v>9088.045068110823</v>
      </c>
      <c r="CL33" s="146">
        <v>5773.0154242486</v>
      </c>
      <c r="CM33" s="146">
        <v>1951.97499753545</v>
      </c>
      <c r="CN33" s="146">
        <v>5310.334109955512</v>
      </c>
      <c r="CO33" s="146">
        <v>1082.0827740552068</v>
      </c>
      <c r="CP33" s="146">
        <v>3479.564902093183</v>
      </c>
      <c r="CQ33" s="146">
        <v>735.2869622221405</v>
      </c>
      <c r="CR33" s="146">
        <v>13817.27717327975</v>
      </c>
      <c r="CS33" s="146">
        <v>3321.7171042112404</v>
      </c>
      <c r="CT33" s="146">
        <v>7062.829326292529</v>
      </c>
      <c r="CU33" s="146">
        <v>5161.838445940029</v>
      </c>
      <c r="CV33" s="146">
        <v>6770.723617963759</v>
      </c>
      <c r="CW33" s="146">
        <v>113094.49595024614</v>
      </c>
      <c r="CX33" s="148" t="s">
        <v>207</v>
      </c>
      <c r="CY33" s="146">
        <v>43453.520545557134</v>
      </c>
      <c r="CZ33" s="146">
        <v>29228.788043352768</v>
      </c>
      <c r="DA33" s="146">
        <v>41444.71977764282</v>
      </c>
      <c r="DB33" s="149">
        <v>114127.02836655272</v>
      </c>
      <c r="DC33" s="149"/>
      <c r="DD33" s="148" t="s">
        <v>207</v>
      </c>
      <c r="DE33" s="145">
        <v>38.07469726276697</v>
      </c>
      <c r="DF33" s="145">
        <v>25.610750110373388</v>
      </c>
      <c r="DG33" s="145">
        <v>36.314552626859644</v>
      </c>
    </row>
    <row r="34" spans="1:111" ht="9">
      <c r="A34" s="144" t="s">
        <v>208</v>
      </c>
      <c r="B34" s="144">
        <v>122427</v>
      </c>
      <c r="C34" s="144"/>
      <c r="D34" s="146">
        <v>122427</v>
      </c>
      <c r="E34" s="144">
        <v>42466</v>
      </c>
      <c r="F34" s="144">
        <v>3262</v>
      </c>
      <c r="G34" s="144">
        <v>921</v>
      </c>
      <c r="H34" s="144">
        <v>1887</v>
      </c>
      <c r="I34" s="144">
        <v>21644</v>
      </c>
      <c r="J34" s="144">
        <v>12281</v>
      </c>
      <c r="K34" s="144">
        <v>9263</v>
      </c>
      <c r="L34" s="144">
        <v>6114</v>
      </c>
      <c r="M34" s="144">
        <v>2070</v>
      </c>
      <c r="N34" s="144">
        <v>5724</v>
      </c>
      <c r="O34" s="144">
        <v>1124</v>
      </c>
      <c r="P34" s="144">
        <v>3802</v>
      </c>
      <c r="Q34" s="144">
        <v>798</v>
      </c>
      <c r="R34" s="144">
        <v>14713</v>
      </c>
      <c r="S34" s="144">
        <v>3408</v>
      </c>
      <c r="T34" s="144">
        <v>7383</v>
      </c>
      <c r="U34" s="144">
        <v>5794</v>
      </c>
      <c r="V34" s="144">
        <v>7041</v>
      </c>
      <c r="W34" s="144">
        <v>122427</v>
      </c>
      <c r="X34" s="145">
        <v>0.6962666622944369</v>
      </c>
      <c r="Y34" s="145">
        <v>1.0505636070853461</v>
      </c>
      <c r="Z34" s="145">
        <v>0.5915221579961464</v>
      </c>
      <c r="AA34" s="145">
        <v>0.4485381507012123</v>
      </c>
      <c r="AB34" s="145">
        <v>0.482446559525667</v>
      </c>
      <c r="AC34" s="145">
        <v>0.4440467151173301</v>
      </c>
      <c r="AD34" s="145">
        <v>0.5383587120771823</v>
      </c>
      <c r="AE34" s="145">
        <v>0.6217837892809925</v>
      </c>
      <c r="AF34" s="145">
        <v>0.43151969981238275</v>
      </c>
      <c r="AG34" s="145">
        <v>0.5127194553923325</v>
      </c>
      <c r="AH34" s="145">
        <v>0.6702444841979726</v>
      </c>
      <c r="AI34" s="145">
        <v>0.4734744707347447</v>
      </c>
      <c r="AJ34" s="145">
        <v>0.547700754975978</v>
      </c>
      <c r="AK34" s="145">
        <v>0.5535364936042136</v>
      </c>
      <c r="AL34" s="145">
        <v>0.3051302712865968</v>
      </c>
      <c r="AM34" s="145">
        <v>0.7010730225049853</v>
      </c>
      <c r="AN34" s="145">
        <v>0.511475988700565</v>
      </c>
      <c r="AO34" s="145">
        <v>0.5805573878627969</v>
      </c>
      <c r="AP34" s="145">
        <v>0.5767975010953909</v>
      </c>
      <c r="AQ34" s="146">
        <v>42466</v>
      </c>
      <c r="AR34" s="146">
        <v>3262</v>
      </c>
      <c r="AS34" s="146">
        <v>921</v>
      </c>
      <c r="AT34" s="146">
        <v>1887</v>
      </c>
      <c r="AU34" s="146">
        <v>21644</v>
      </c>
      <c r="AV34" s="146">
        <v>12281</v>
      </c>
      <c r="AW34" s="146">
        <v>9263</v>
      </c>
      <c r="AX34" s="146">
        <v>6114</v>
      </c>
      <c r="AY34" s="146">
        <v>2070</v>
      </c>
      <c r="AZ34" s="146">
        <v>5724</v>
      </c>
      <c r="BA34" s="146">
        <v>1124</v>
      </c>
      <c r="BB34" s="146">
        <v>3802</v>
      </c>
      <c r="BC34" s="146">
        <v>798</v>
      </c>
      <c r="BD34" s="146">
        <v>14713</v>
      </c>
      <c r="BE34" s="146">
        <v>3408</v>
      </c>
      <c r="BF34" s="146">
        <v>7383</v>
      </c>
      <c r="BG34" s="146">
        <v>5794</v>
      </c>
      <c r="BH34" s="146">
        <v>7041</v>
      </c>
      <c r="BI34" s="146">
        <v>122427</v>
      </c>
      <c r="BJ34" s="147">
        <v>122427</v>
      </c>
      <c r="BK34" s="146">
        <v>122427</v>
      </c>
      <c r="BL34" s="145">
        <v>34.68679294600047</v>
      </c>
      <c r="BM34" s="145">
        <v>2.664444934532415</v>
      </c>
      <c r="BN34" s="145">
        <v>0.7522850351638118</v>
      </c>
      <c r="BO34" s="145">
        <v>1.5413266681369306</v>
      </c>
      <c r="BP34" s="145">
        <v>17.679106732991904</v>
      </c>
      <c r="BQ34" s="145">
        <v>10.031283948802143</v>
      </c>
      <c r="BR34" s="145">
        <v>7.566141455724636</v>
      </c>
      <c r="BS34" s="145">
        <v>4.993996422357813</v>
      </c>
      <c r="BT34" s="145">
        <v>1.6908034992281114</v>
      </c>
      <c r="BU34" s="145">
        <v>4.675439241343822</v>
      </c>
      <c r="BV34" s="145">
        <v>0.9180981319480179</v>
      </c>
      <c r="BW34" s="145">
        <v>3.1055241082440963</v>
      </c>
      <c r="BX34" s="145">
        <v>0.6518170011517067</v>
      </c>
      <c r="BY34" s="145">
        <v>12.01777385707401</v>
      </c>
      <c r="BZ34" s="145">
        <v>2.7836996740914994</v>
      </c>
      <c r="CA34" s="145">
        <v>6.0305324805802645</v>
      </c>
      <c r="CB34" s="145">
        <v>4.7326161712694095</v>
      </c>
      <c r="CC34" s="145">
        <v>5.751182337229533</v>
      </c>
      <c r="CD34" s="145">
        <v>100</v>
      </c>
      <c r="CE34" s="146">
        <v>42466</v>
      </c>
      <c r="CF34" s="146">
        <v>3262</v>
      </c>
      <c r="CG34" s="146">
        <v>921</v>
      </c>
      <c r="CH34" s="146">
        <v>1887</v>
      </c>
      <c r="CI34" s="146">
        <v>21644</v>
      </c>
      <c r="CJ34" s="146">
        <v>12281</v>
      </c>
      <c r="CK34" s="146">
        <v>9263</v>
      </c>
      <c r="CL34" s="146">
        <v>6114</v>
      </c>
      <c r="CM34" s="146">
        <v>2070</v>
      </c>
      <c r="CN34" s="146">
        <v>5724</v>
      </c>
      <c r="CO34" s="146">
        <v>1124</v>
      </c>
      <c r="CP34" s="146">
        <v>3802</v>
      </c>
      <c r="CQ34" s="146">
        <v>798</v>
      </c>
      <c r="CR34" s="146">
        <v>14713</v>
      </c>
      <c r="CS34" s="146">
        <v>3408</v>
      </c>
      <c r="CT34" s="146">
        <v>7383</v>
      </c>
      <c r="CU34" s="146">
        <v>5794</v>
      </c>
      <c r="CV34" s="146">
        <v>7041</v>
      </c>
      <c r="CW34" s="146">
        <v>122427</v>
      </c>
      <c r="CX34" s="148" t="s">
        <v>208</v>
      </c>
      <c r="CY34" s="146">
        <v>48536</v>
      </c>
      <c r="CZ34" s="146">
        <v>29828</v>
      </c>
      <c r="DA34" s="146">
        <v>44063</v>
      </c>
      <c r="DB34" s="149">
        <v>122427</v>
      </c>
      <c r="DC34" s="149"/>
      <c r="DD34" s="148" t="s">
        <v>208</v>
      </c>
      <c r="DE34" s="145">
        <v>39.64484958383363</v>
      </c>
      <c r="DF34" s="145">
        <v>24.36390665457783</v>
      </c>
      <c r="DG34" s="145">
        <v>35.991243761588535</v>
      </c>
    </row>
    <row r="35" spans="1:111" ht="9">
      <c r="A35" s="144" t="s">
        <v>209</v>
      </c>
      <c r="B35" s="144">
        <v>129889</v>
      </c>
      <c r="C35" s="144"/>
      <c r="D35" s="146">
        <v>129889</v>
      </c>
      <c r="E35" s="144">
        <v>45145</v>
      </c>
      <c r="F35" s="144">
        <v>3325</v>
      </c>
      <c r="G35" s="144">
        <v>936</v>
      </c>
      <c r="H35" s="144">
        <v>2141</v>
      </c>
      <c r="I35" s="144">
        <v>23382</v>
      </c>
      <c r="J35" s="144">
        <v>13228</v>
      </c>
      <c r="K35" s="144">
        <v>10154</v>
      </c>
      <c r="L35" s="144">
        <v>6446</v>
      </c>
      <c r="M35" s="144">
        <v>2264</v>
      </c>
      <c r="N35" s="144">
        <v>6013</v>
      </c>
      <c r="O35" s="144">
        <v>1220</v>
      </c>
      <c r="P35" s="144">
        <v>3935</v>
      </c>
      <c r="Q35" s="144">
        <v>858</v>
      </c>
      <c r="R35" s="144">
        <v>15671</v>
      </c>
      <c r="S35" s="144">
        <v>3650</v>
      </c>
      <c r="T35" s="144">
        <v>7634</v>
      </c>
      <c r="U35" s="144">
        <v>5926</v>
      </c>
      <c r="V35" s="144">
        <v>7356</v>
      </c>
      <c r="W35" s="144">
        <v>129889</v>
      </c>
      <c r="X35" s="145">
        <v>0.7401911757472414</v>
      </c>
      <c r="Y35" s="145">
        <v>1.07085346215781</v>
      </c>
      <c r="Z35" s="145">
        <v>0.6011560693641619</v>
      </c>
      <c r="AA35" s="145">
        <v>0.5089137152365106</v>
      </c>
      <c r="AB35" s="145">
        <v>0.5211867240264806</v>
      </c>
      <c r="AC35" s="145">
        <v>0.47828759446071517</v>
      </c>
      <c r="AD35" s="145">
        <v>0.5901429733813786</v>
      </c>
      <c r="AE35" s="145">
        <v>0.6555476456829045</v>
      </c>
      <c r="AF35" s="145">
        <v>0.47196164269335</v>
      </c>
      <c r="AG35" s="145">
        <v>0.5386062343246149</v>
      </c>
      <c r="AH35" s="145">
        <v>0.727489564698867</v>
      </c>
      <c r="AI35" s="145">
        <v>0.4900373599003736</v>
      </c>
      <c r="AJ35" s="145">
        <v>0.5888812628689087</v>
      </c>
      <c r="AK35" s="145">
        <v>0.5895786305492852</v>
      </c>
      <c r="AL35" s="145">
        <v>0.32679738562091504</v>
      </c>
      <c r="AM35" s="145">
        <v>0.724907416199791</v>
      </c>
      <c r="AN35" s="145">
        <v>0.5231285310734464</v>
      </c>
      <c r="AO35" s="145">
        <v>0.6065303430079155</v>
      </c>
      <c r="AP35" s="145">
        <v>0.611953659076668</v>
      </c>
      <c r="AQ35" s="146">
        <v>45145</v>
      </c>
      <c r="AR35" s="146">
        <v>3325</v>
      </c>
      <c r="AS35" s="146">
        <v>936</v>
      </c>
      <c r="AT35" s="146">
        <v>2141</v>
      </c>
      <c r="AU35" s="146">
        <v>23382</v>
      </c>
      <c r="AV35" s="146">
        <v>13228</v>
      </c>
      <c r="AW35" s="146">
        <v>10154</v>
      </c>
      <c r="AX35" s="146">
        <v>6446</v>
      </c>
      <c r="AY35" s="146">
        <v>2264</v>
      </c>
      <c r="AZ35" s="146">
        <v>6013</v>
      </c>
      <c r="BA35" s="146">
        <v>1220</v>
      </c>
      <c r="BB35" s="146">
        <v>3935</v>
      </c>
      <c r="BC35" s="146">
        <v>858</v>
      </c>
      <c r="BD35" s="146">
        <v>15671</v>
      </c>
      <c r="BE35" s="146">
        <v>3650</v>
      </c>
      <c r="BF35" s="146">
        <v>7634</v>
      </c>
      <c r="BG35" s="146">
        <v>5926</v>
      </c>
      <c r="BH35" s="146">
        <v>7356</v>
      </c>
      <c r="BI35" s="146">
        <v>129889</v>
      </c>
      <c r="BJ35" s="147">
        <v>129889</v>
      </c>
      <c r="BK35" s="146">
        <v>129889</v>
      </c>
      <c r="BL35" s="145">
        <v>34.756599866039465</v>
      </c>
      <c r="BM35" s="145">
        <v>2.559878049719376</v>
      </c>
      <c r="BN35" s="145">
        <v>0.720615294597695</v>
      </c>
      <c r="BO35" s="145">
        <v>1.648330497578702</v>
      </c>
      <c r="BP35" s="145">
        <v>18.001524378507803</v>
      </c>
      <c r="BQ35" s="145">
        <v>10.18408025313922</v>
      </c>
      <c r="BR35" s="145">
        <v>7.817444125368583</v>
      </c>
      <c r="BS35" s="145">
        <v>4.962698919846946</v>
      </c>
      <c r="BT35" s="145">
        <v>1.7430267382149374</v>
      </c>
      <c r="BU35" s="145">
        <v>4.629337357281987</v>
      </c>
      <c r="BV35" s="145">
        <v>0.939263525009816</v>
      </c>
      <c r="BW35" s="145">
        <v>3.029509812224284</v>
      </c>
      <c r="BX35" s="145">
        <v>0.6605640200478871</v>
      </c>
      <c r="BY35" s="145">
        <v>12.064916967564612</v>
      </c>
      <c r="BZ35" s="145">
        <v>2.8100916936769087</v>
      </c>
      <c r="CA35" s="145">
        <v>5.877326024528635</v>
      </c>
      <c r="CB35" s="145">
        <v>4.562357089514894</v>
      </c>
      <c r="CC35" s="145">
        <v>5.6632971229280376</v>
      </c>
      <c r="CD35" s="145">
        <v>100</v>
      </c>
      <c r="CE35" s="146">
        <v>45145</v>
      </c>
      <c r="CF35" s="146">
        <v>3325</v>
      </c>
      <c r="CG35" s="146">
        <v>936</v>
      </c>
      <c r="CH35" s="146">
        <v>2141</v>
      </c>
      <c r="CI35" s="146">
        <v>23382</v>
      </c>
      <c r="CJ35" s="146">
        <v>13228</v>
      </c>
      <c r="CK35" s="146">
        <v>10154</v>
      </c>
      <c r="CL35" s="146">
        <v>6446</v>
      </c>
      <c r="CM35" s="146">
        <v>2264</v>
      </c>
      <c r="CN35" s="146">
        <v>6013</v>
      </c>
      <c r="CO35" s="146">
        <v>1220</v>
      </c>
      <c r="CP35" s="146">
        <v>3935</v>
      </c>
      <c r="CQ35" s="146">
        <v>858</v>
      </c>
      <c r="CR35" s="146">
        <v>15671</v>
      </c>
      <c r="CS35" s="146">
        <v>3650</v>
      </c>
      <c r="CT35" s="146">
        <v>7634</v>
      </c>
      <c r="CU35" s="146">
        <v>5926</v>
      </c>
      <c r="CV35" s="146">
        <v>7356</v>
      </c>
      <c r="CW35" s="146">
        <v>129889</v>
      </c>
      <c r="CX35" s="148" t="s">
        <v>209</v>
      </c>
      <c r="CY35" s="146">
        <v>51547</v>
      </c>
      <c r="CZ35" s="146">
        <v>32092</v>
      </c>
      <c r="DA35" s="146">
        <v>46250</v>
      </c>
      <c r="DB35" s="149">
        <v>129889</v>
      </c>
      <c r="DC35" s="149"/>
      <c r="DD35" s="148" t="s">
        <v>209</v>
      </c>
      <c r="DE35" s="145">
        <v>39.685423707935236</v>
      </c>
      <c r="DF35" s="145">
        <v>24.707250036569686</v>
      </c>
      <c r="DG35" s="145">
        <v>35.607326255495074</v>
      </c>
    </row>
    <row r="36" spans="1:111" ht="9">
      <c r="A36" s="144" t="s">
        <v>210</v>
      </c>
      <c r="B36" s="144">
        <v>133915</v>
      </c>
      <c r="C36" s="144"/>
      <c r="D36" s="146">
        <v>133915</v>
      </c>
      <c r="E36" s="144">
        <v>44570</v>
      </c>
      <c r="F36" s="144">
        <v>3297</v>
      </c>
      <c r="G36" s="144">
        <v>936</v>
      </c>
      <c r="H36" s="144">
        <v>2387</v>
      </c>
      <c r="I36" s="144">
        <v>24908</v>
      </c>
      <c r="J36" s="144">
        <v>14501</v>
      </c>
      <c r="K36" s="144">
        <v>10407</v>
      </c>
      <c r="L36" s="144">
        <v>6148</v>
      </c>
      <c r="M36" s="144">
        <v>2415</v>
      </c>
      <c r="N36" s="144">
        <v>6280</v>
      </c>
      <c r="O36" s="144">
        <v>1247</v>
      </c>
      <c r="P36" s="144">
        <v>4130</v>
      </c>
      <c r="Q36" s="144">
        <v>903</v>
      </c>
      <c r="R36" s="144">
        <v>16546</v>
      </c>
      <c r="S36" s="144">
        <v>4217</v>
      </c>
      <c r="T36" s="144">
        <v>7897</v>
      </c>
      <c r="U36" s="144">
        <v>6548</v>
      </c>
      <c r="V36" s="144">
        <v>7766</v>
      </c>
      <c r="W36" s="144">
        <v>133915</v>
      </c>
      <c r="X36" s="145">
        <v>0.7307635552786477</v>
      </c>
      <c r="Y36" s="145">
        <v>1.0618357487922705</v>
      </c>
      <c r="Z36" s="145">
        <v>0.6011560693641619</v>
      </c>
      <c r="AA36" s="145">
        <v>0.56738768718802</v>
      </c>
      <c r="AB36" s="145">
        <v>0.555201390901188</v>
      </c>
      <c r="AC36" s="145">
        <v>0.5243157247713056</v>
      </c>
      <c r="AD36" s="145">
        <v>0.6048471463442985</v>
      </c>
      <c r="AE36" s="145">
        <v>0.6252415336113089</v>
      </c>
      <c r="AF36" s="145">
        <v>0.5034396497811132</v>
      </c>
      <c r="AG36" s="145">
        <v>0.5625223934073809</v>
      </c>
      <c r="AH36" s="145">
        <v>0.7435897435897436</v>
      </c>
      <c r="AI36" s="145">
        <v>0.5143212951432129</v>
      </c>
      <c r="AJ36" s="145">
        <v>0.6197666437886067</v>
      </c>
      <c r="AK36" s="145">
        <v>0.6224981188863807</v>
      </c>
      <c r="AL36" s="145">
        <v>0.3775628973050407</v>
      </c>
      <c r="AM36" s="145">
        <v>0.749881302820245</v>
      </c>
      <c r="AN36" s="145">
        <v>0.5780367231638418</v>
      </c>
      <c r="AO36" s="145">
        <v>0.6403364116094987</v>
      </c>
      <c r="AP36" s="145">
        <v>0.6309215888585792</v>
      </c>
      <c r="AQ36" s="146">
        <v>44570</v>
      </c>
      <c r="AR36" s="146">
        <v>3297</v>
      </c>
      <c r="AS36" s="146">
        <v>936</v>
      </c>
      <c r="AT36" s="146">
        <v>2387</v>
      </c>
      <c r="AU36" s="146">
        <v>24908</v>
      </c>
      <c r="AV36" s="146">
        <v>14501</v>
      </c>
      <c r="AW36" s="146">
        <v>10407</v>
      </c>
      <c r="AX36" s="146">
        <v>6148</v>
      </c>
      <c r="AY36" s="146">
        <v>2415</v>
      </c>
      <c r="AZ36" s="146">
        <v>6280</v>
      </c>
      <c r="BA36" s="146">
        <v>1247</v>
      </c>
      <c r="BB36" s="146">
        <v>4130</v>
      </c>
      <c r="BC36" s="146">
        <v>903</v>
      </c>
      <c r="BD36" s="146">
        <v>16546</v>
      </c>
      <c r="BE36" s="146">
        <v>4217</v>
      </c>
      <c r="BF36" s="146">
        <v>7897</v>
      </c>
      <c r="BG36" s="146">
        <v>6548</v>
      </c>
      <c r="BH36" s="146">
        <v>7766</v>
      </c>
      <c r="BI36" s="146">
        <v>133915</v>
      </c>
      <c r="BJ36" s="147">
        <v>133915</v>
      </c>
      <c r="BK36" s="146">
        <v>133915</v>
      </c>
      <c r="BL36" s="145">
        <v>33.28230594033529</v>
      </c>
      <c r="BM36" s="145">
        <v>2.4620094836276745</v>
      </c>
      <c r="BN36" s="145">
        <v>0.6989508270171377</v>
      </c>
      <c r="BO36" s="145">
        <v>1.7824739573610127</v>
      </c>
      <c r="BP36" s="145">
        <v>18.599858118956053</v>
      </c>
      <c r="BQ36" s="145">
        <v>10.828510622409738</v>
      </c>
      <c r="BR36" s="145">
        <v>7.771347496546317</v>
      </c>
      <c r="BS36" s="145">
        <v>4.590971885151029</v>
      </c>
      <c r="BT36" s="145">
        <v>1.803382742784602</v>
      </c>
      <c r="BU36" s="145">
        <v>4.689541873576522</v>
      </c>
      <c r="BV36" s="145">
        <v>0.9311876936862935</v>
      </c>
      <c r="BW36" s="145">
        <v>3.0840458499794643</v>
      </c>
      <c r="BX36" s="145">
        <v>0.6743083299107642</v>
      </c>
      <c r="BY36" s="145">
        <v>12.355598700668335</v>
      </c>
      <c r="BZ36" s="145">
        <v>3.149012433259904</v>
      </c>
      <c r="CA36" s="145">
        <v>5.897024231788821</v>
      </c>
      <c r="CB36" s="145">
        <v>4.889668819773737</v>
      </c>
      <c r="CC36" s="145">
        <v>5.799200985699885</v>
      </c>
      <c r="CD36" s="145">
        <v>100</v>
      </c>
      <c r="CE36" s="146">
        <v>44570</v>
      </c>
      <c r="CF36" s="146">
        <v>3297</v>
      </c>
      <c r="CG36" s="146">
        <v>936</v>
      </c>
      <c r="CH36" s="146">
        <v>2387</v>
      </c>
      <c r="CI36" s="146">
        <v>24908</v>
      </c>
      <c r="CJ36" s="146">
        <v>14501</v>
      </c>
      <c r="CK36" s="146">
        <v>10407</v>
      </c>
      <c r="CL36" s="146">
        <v>6148</v>
      </c>
      <c r="CM36" s="146">
        <v>2415</v>
      </c>
      <c r="CN36" s="146">
        <v>6280</v>
      </c>
      <c r="CO36" s="146">
        <v>1247</v>
      </c>
      <c r="CP36" s="146">
        <v>4130</v>
      </c>
      <c r="CQ36" s="146">
        <v>903</v>
      </c>
      <c r="CR36" s="146">
        <v>16546</v>
      </c>
      <c r="CS36" s="146">
        <v>4217</v>
      </c>
      <c r="CT36" s="146">
        <v>7897</v>
      </c>
      <c r="CU36" s="146">
        <v>6548</v>
      </c>
      <c r="CV36" s="146">
        <v>7766</v>
      </c>
      <c r="CW36" s="146">
        <v>133915</v>
      </c>
      <c r="CX36" s="148" t="s">
        <v>210</v>
      </c>
      <c r="CY36" s="146">
        <v>51190</v>
      </c>
      <c r="CZ36" s="146">
        <v>33471</v>
      </c>
      <c r="DA36" s="146">
        <v>49254</v>
      </c>
      <c r="DB36" s="149">
        <v>133915</v>
      </c>
      <c r="DC36" s="149"/>
      <c r="DD36" s="148" t="s">
        <v>210</v>
      </c>
      <c r="DE36" s="145">
        <v>38.225740208341115</v>
      </c>
      <c r="DF36" s="145">
        <v>24.994212746891687</v>
      </c>
      <c r="DG36" s="145">
        <v>36.78004704476721</v>
      </c>
    </row>
    <row r="37" spans="1:111" ht="9">
      <c r="A37" s="144" t="s">
        <v>211</v>
      </c>
      <c r="B37" s="144">
        <v>144865</v>
      </c>
      <c r="C37" s="144"/>
      <c r="D37" s="146">
        <v>144865</v>
      </c>
      <c r="E37" s="153">
        <v>49753</v>
      </c>
      <c r="F37" s="153">
        <v>3199</v>
      </c>
      <c r="G37" s="153">
        <v>1128</v>
      </c>
      <c r="H37" s="153">
        <v>2451</v>
      </c>
      <c r="I37" s="153">
        <v>27377</v>
      </c>
      <c r="J37" s="153">
        <v>16629</v>
      </c>
      <c r="K37" s="153">
        <v>10748</v>
      </c>
      <c r="L37" s="153">
        <v>6576</v>
      </c>
      <c r="M37" s="153">
        <v>2588</v>
      </c>
      <c r="N37" s="153">
        <v>6692</v>
      </c>
      <c r="O37" s="153">
        <v>1243</v>
      </c>
      <c r="P37" s="153">
        <v>4488</v>
      </c>
      <c r="Q37" s="153">
        <v>961</v>
      </c>
      <c r="R37" s="153">
        <v>17417</v>
      </c>
      <c r="S37" s="153">
        <v>4593</v>
      </c>
      <c r="T37" s="153">
        <v>8266</v>
      </c>
      <c r="U37" s="153">
        <v>6775</v>
      </c>
      <c r="V37" s="153">
        <v>8150</v>
      </c>
      <c r="W37" s="153">
        <v>144865</v>
      </c>
      <c r="X37" s="154">
        <v>0.8157433063894673</v>
      </c>
      <c r="Y37" s="154">
        <v>1.0302737520128824</v>
      </c>
      <c r="Z37" s="154">
        <v>0.7244701348747592</v>
      </c>
      <c r="AA37" s="154">
        <v>0.5826004278583313</v>
      </c>
      <c r="AB37" s="154">
        <v>0.610235606178811</v>
      </c>
      <c r="AC37" s="154">
        <v>0.6012582709621433</v>
      </c>
      <c r="AD37" s="154">
        <v>0.6246658142508428</v>
      </c>
      <c r="AE37" s="154">
        <v>0.6687684328282315</v>
      </c>
      <c r="AF37" s="154">
        <v>0.5395038565770273</v>
      </c>
      <c r="AG37" s="154">
        <v>0.5994267287710499</v>
      </c>
      <c r="AH37" s="154">
        <v>0.7412045319022064</v>
      </c>
      <c r="AI37" s="154">
        <v>0.5589041095890411</v>
      </c>
      <c r="AJ37" s="154">
        <v>0.6595744680851063</v>
      </c>
      <c r="AK37" s="154">
        <v>0.6552671181339353</v>
      </c>
      <c r="AL37" s="154">
        <v>0.41122750470051034</v>
      </c>
      <c r="AM37" s="154">
        <v>0.7849207102839236</v>
      </c>
      <c r="AN37" s="154">
        <v>0.5980755649717514</v>
      </c>
      <c r="AO37" s="154">
        <v>0.6719986807387863</v>
      </c>
      <c r="AP37" s="154">
        <v>0.6825109656871752</v>
      </c>
      <c r="AQ37" s="155">
        <v>49753</v>
      </c>
      <c r="AR37" s="155">
        <v>3199</v>
      </c>
      <c r="AS37" s="155">
        <v>1128</v>
      </c>
      <c r="AT37" s="155">
        <v>2451</v>
      </c>
      <c r="AU37" s="155">
        <v>27377</v>
      </c>
      <c r="AV37" s="155">
        <v>16629</v>
      </c>
      <c r="AW37" s="155">
        <v>10748</v>
      </c>
      <c r="AX37" s="155">
        <v>6576</v>
      </c>
      <c r="AY37" s="155">
        <v>2588</v>
      </c>
      <c r="AZ37" s="155">
        <v>6692</v>
      </c>
      <c r="BA37" s="155">
        <v>1243</v>
      </c>
      <c r="BB37" s="155">
        <v>4488</v>
      </c>
      <c r="BC37" s="155">
        <v>961</v>
      </c>
      <c r="BD37" s="155">
        <v>17417</v>
      </c>
      <c r="BE37" s="155">
        <v>4593</v>
      </c>
      <c r="BF37" s="155">
        <v>8266</v>
      </c>
      <c r="BG37" s="155">
        <v>6775</v>
      </c>
      <c r="BH37" s="155">
        <v>8150</v>
      </c>
      <c r="BI37" s="155">
        <v>144865</v>
      </c>
      <c r="BJ37" s="147">
        <v>144965</v>
      </c>
      <c r="BK37" s="146">
        <v>144865</v>
      </c>
      <c r="BL37" s="154">
        <v>34.32069809954127</v>
      </c>
      <c r="BM37" s="154">
        <v>2.206739557824302</v>
      </c>
      <c r="BN37" s="154">
        <v>0.7781188562756528</v>
      </c>
      <c r="BO37" s="154">
        <v>1.6907529403649157</v>
      </c>
      <c r="BP37" s="154">
        <v>18.885248163349775</v>
      </c>
      <c r="BQ37" s="154">
        <v>11.471044734936019</v>
      </c>
      <c r="BR37" s="154">
        <v>7.414203428413756</v>
      </c>
      <c r="BS37" s="154">
        <v>4.536267374883592</v>
      </c>
      <c r="BT37" s="154">
        <v>1.7852585106749905</v>
      </c>
      <c r="BU37" s="154">
        <v>4.616286689890664</v>
      </c>
      <c r="BV37" s="154">
        <v>0.857448349601628</v>
      </c>
      <c r="BW37" s="154">
        <v>3.0959197047563203</v>
      </c>
      <c r="BX37" s="154">
        <v>0.6629186355327148</v>
      </c>
      <c r="BY37" s="154">
        <v>12.014624219639224</v>
      </c>
      <c r="BZ37" s="154">
        <v>3.1683509812713417</v>
      </c>
      <c r="CA37" s="154">
        <v>5.70206601593488</v>
      </c>
      <c r="CB37" s="154">
        <v>4.6735418894215845</v>
      </c>
      <c r="CC37" s="154">
        <v>5.622046700927811</v>
      </c>
      <c r="CD37" s="154">
        <v>99.93101783189046</v>
      </c>
      <c r="CE37" s="155">
        <v>49718.679301900454</v>
      </c>
      <c r="CF37" s="155">
        <v>3196.793260442175</v>
      </c>
      <c r="CG37" s="155">
        <v>1127.2218811437244</v>
      </c>
      <c r="CH37" s="155">
        <v>2449.3092470596353</v>
      </c>
      <c r="CI37" s="155">
        <v>27358.114751836652</v>
      </c>
      <c r="CJ37" s="155">
        <v>16617.52895526506</v>
      </c>
      <c r="CK37" s="155">
        <v>10740.585796571588</v>
      </c>
      <c r="CL37" s="155">
        <v>6571.463732625116</v>
      </c>
      <c r="CM37" s="155">
        <v>2586.2147414893248</v>
      </c>
      <c r="CN37" s="155">
        <v>6687.383713310111</v>
      </c>
      <c r="CO37" s="155">
        <v>1242.1425516503984</v>
      </c>
      <c r="CP37" s="155">
        <v>4484.904080295243</v>
      </c>
      <c r="CQ37" s="155">
        <v>960.3370813644673</v>
      </c>
      <c r="CR37" s="155">
        <v>17404.98537578036</v>
      </c>
      <c r="CS37" s="155">
        <v>4589.831649018729</v>
      </c>
      <c r="CT37" s="155">
        <v>8260.297933984064</v>
      </c>
      <c r="CU37" s="155">
        <v>6770.326458110579</v>
      </c>
      <c r="CV37" s="155">
        <v>8144.377953299073</v>
      </c>
      <c r="CW37" s="155">
        <v>144765.06898216813</v>
      </c>
      <c r="CX37" s="148" t="s">
        <v>211</v>
      </c>
      <c r="CY37" s="146">
        <v>56531</v>
      </c>
      <c r="CZ37" s="146">
        <v>36541</v>
      </c>
      <c r="DA37" s="146">
        <v>51793</v>
      </c>
      <c r="DB37" s="149">
        <v>144865</v>
      </c>
      <c r="DC37" s="149"/>
      <c r="DD37" s="148" t="s">
        <v>211</v>
      </c>
      <c r="DE37" s="145">
        <v>39.023228523107726</v>
      </c>
      <c r="DF37" s="145">
        <v>25.224174231180758</v>
      </c>
      <c r="DG37" s="145">
        <v>35.75259724571153</v>
      </c>
    </row>
    <row r="38" spans="1:111" ht="9">
      <c r="A38" s="144" t="s">
        <v>212</v>
      </c>
      <c r="B38" s="144">
        <v>150433</v>
      </c>
      <c r="C38" s="144"/>
      <c r="D38" s="146">
        <v>150433</v>
      </c>
      <c r="E38" s="153">
        <v>49702</v>
      </c>
      <c r="F38" s="153">
        <v>3180</v>
      </c>
      <c r="G38" s="153">
        <v>1215</v>
      </c>
      <c r="H38" s="153">
        <v>2486</v>
      </c>
      <c r="I38" s="153">
        <v>29153</v>
      </c>
      <c r="J38" s="153">
        <v>18031</v>
      </c>
      <c r="K38" s="153">
        <v>11122</v>
      </c>
      <c r="L38" s="153">
        <v>6828</v>
      </c>
      <c r="M38" s="153">
        <v>2863</v>
      </c>
      <c r="N38" s="153">
        <v>7302</v>
      </c>
      <c r="O38" s="153">
        <v>1247</v>
      </c>
      <c r="P38" s="153">
        <v>4988</v>
      </c>
      <c r="Q38" s="153">
        <v>1047</v>
      </c>
      <c r="R38" s="153">
        <v>18173</v>
      </c>
      <c r="S38" s="153">
        <v>5153</v>
      </c>
      <c r="T38" s="153">
        <v>8561</v>
      </c>
      <c r="U38" s="153">
        <v>7446</v>
      </c>
      <c r="V38" s="153">
        <v>8407</v>
      </c>
      <c r="W38" s="153">
        <v>150469</v>
      </c>
      <c r="X38" s="154">
        <v>0.8149071174435573</v>
      </c>
      <c r="Y38" s="154">
        <v>1.0241545893719808</v>
      </c>
      <c r="Z38" s="154">
        <v>0.7803468208092486</v>
      </c>
      <c r="AA38" s="154">
        <v>0.5909198954124079</v>
      </c>
      <c r="AB38" s="154">
        <v>0.649822793839021</v>
      </c>
      <c r="AC38" s="154">
        <v>0.6519506815634378</v>
      </c>
      <c r="AD38" s="154">
        <v>0.6464024177612461</v>
      </c>
      <c r="AE38" s="154">
        <v>0.6943964202176345</v>
      </c>
      <c r="AF38" s="154">
        <v>0.5968313529289139</v>
      </c>
      <c r="AG38" s="154">
        <v>0.6540666427803654</v>
      </c>
      <c r="AH38" s="154">
        <v>0.7435897435897436</v>
      </c>
      <c r="AI38" s="154">
        <v>0.621170610211706</v>
      </c>
      <c r="AJ38" s="154">
        <v>0.7185998627316403</v>
      </c>
      <c r="AK38" s="154">
        <v>0.6837095560571859</v>
      </c>
      <c r="AL38" s="154">
        <v>0.46136628167248633</v>
      </c>
      <c r="AM38" s="154">
        <v>0.8129332447061057</v>
      </c>
      <c r="AN38" s="154">
        <v>0.6573093220338984</v>
      </c>
      <c r="AO38" s="154">
        <v>0.6931893139841688</v>
      </c>
      <c r="AP38" s="154">
        <v>0.7089134193627417</v>
      </c>
      <c r="AQ38" s="155">
        <v>49702</v>
      </c>
      <c r="AR38" s="155">
        <v>3180</v>
      </c>
      <c r="AS38" s="155">
        <v>1215</v>
      </c>
      <c r="AT38" s="155">
        <v>2486</v>
      </c>
      <c r="AU38" s="155">
        <v>29153</v>
      </c>
      <c r="AV38" s="155">
        <v>18031</v>
      </c>
      <c r="AW38" s="155">
        <v>11122</v>
      </c>
      <c r="AX38" s="155">
        <v>6828</v>
      </c>
      <c r="AY38" s="155">
        <v>2863</v>
      </c>
      <c r="AZ38" s="155">
        <v>7302</v>
      </c>
      <c r="BA38" s="155">
        <v>1247</v>
      </c>
      <c r="BB38" s="155">
        <v>4988</v>
      </c>
      <c r="BC38" s="155">
        <v>1047</v>
      </c>
      <c r="BD38" s="155">
        <v>18173</v>
      </c>
      <c r="BE38" s="155">
        <v>5153</v>
      </c>
      <c r="BF38" s="155">
        <v>8561</v>
      </c>
      <c r="BG38" s="155">
        <v>7446</v>
      </c>
      <c r="BH38" s="155">
        <v>8407</v>
      </c>
      <c r="BI38" s="155">
        <v>150469</v>
      </c>
      <c r="BJ38" s="147">
        <v>150469</v>
      </c>
      <c r="BK38" s="146">
        <v>150433</v>
      </c>
      <c r="BL38" s="154">
        <v>33.03138852521118</v>
      </c>
      <c r="BM38" s="154">
        <v>2.1133921272820317</v>
      </c>
      <c r="BN38" s="154">
        <v>0.8074752939143611</v>
      </c>
      <c r="BO38" s="154">
        <v>1.6521675561079026</v>
      </c>
      <c r="BP38" s="154">
        <v>19.374754932909767</v>
      </c>
      <c r="BQ38" s="154">
        <v>11.983199197176827</v>
      </c>
      <c r="BR38" s="154">
        <v>7.3915557357329424</v>
      </c>
      <c r="BS38" s="154">
        <v>4.537811775182928</v>
      </c>
      <c r="BT38" s="154">
        <v>1.9027175032730996</v>
      </c>
      <c r="BU38" s="154">
        <v>4.8528268281174185</v>
      </c>
      <c r="BV38" s="154">
        <v>0.8287421329310356</v>
      </c>
      <c r="BW38" s="154">
        <v>3.3149685317241424</v>
      </c>
      <c r="BX38" s="154">
        <v>0.6958243890768199</v>
      </c>
      <c r="BY38" s="154">
        <v>12.07757079531332</v>
      </c>
      <c r="BZ38" s="154">
        <v>3.4246256704038704</v>
      </c>
      <c r="CA38" s="154">
        <v>5.689544025679708</v>
      </c>
      <c r="CB38" s="154">
        <v>4.9485276036924555</v>
      </c>
      <c r="CC38" s="154">
        <v>5.587197362911962</v>
      </c>
      <c r="CD38" s="154">
        <v>100</v>
      </c>
      <c r="CE38" s="155">
        <v>49690.10870013093</v>
      </c>
      <c r="CF38" s="155">
        <v>3179.239178834179</v>
      </c>
      <c r="CG38" s="155">
        <v>1214.7093088941908</v>
      </c>
      <c r="CH38" s="155">
        <v>2485.405219679801</v>
      </c>
      <c r="CI38" s="155">
        <v>29146.02508822415</v>
      </c>
      <c r="CJ38" s="155">
        <v>18026.686048289015</v>
      </c>
      <c r="CK38" s="155">
        <v>11119.339039935137</v>
      </c>
      <c r="CL38" s="155">
        <v>6826.366387760933</v>
      </c>
      <c r="CM38" s="155">
        <v>2862.315021698822</v>
      </c>
      <c r="CN38" s="155">
        <v>7300.252982341876</v>
      </c>
      <c r="CO38" s="155">
        <v>1246.7016528321446</v>
      </c>
      <c r="CP38" s="155">
        <v>4986.806611328579</v>
      </c>
      <c r="CQ38" s="155">
        <v>1046.7495032199324</v>
      </c>
      <c r="CR38" s="155">
        <v>18168.652074513688</v>
      </c>
      <c r="CS38" s="155">
        <v>5151.767134758655</v>
      </c>
      <c r="CT38" s="155">
        <v>8558.951764150755</v>
      </c>
      <c r="CU38" s="155">
        <v>7444.218530062671</v>
      </c>
      <c r="CV38" s="155">
        <v>8404.98860894935</v>
      </c>
      <c r="CW38" s="155">
        <v>150433</v>
      </c>
      <c r="CX38" s="148" t="s">
        <v>212</v>
      </c>
      <c r="CY38" s="146">
        <v>56569.4624075391</v>
      </c>
      <c r="CZ38" s="146">
        <v>38834.7064976839</v>
      </c>
      <c r="DA38" s="146">
        <v>55028.831094777</v>
      </c>
      <c r="DB38" s="149">
        <v>150433</v>
      </c>
      <c r="DC38" s="149"/>
      <c r="DD38" s="148" t="s">
        <v>212</v>
      </c>
      <c r="DE38" s="145">
        <v>37.60442350251546</v>
      </c>
      <c r="DF38" s="145">
        <v>25.815284211365785</v>
      </c>
      <c r="DG38" s="145">
        <v>36.580292286118734</v>
      </c>
    </row>
    <row r="39" spans="1:111" ht="9">
      <c r="A39" s="144" t="s">
        <v>213</v>
      </c>
      <c r="B39" s="144">
        <v>156566</v>
      </c>
      <c r="C39" s="144"/>
      <c r="D39" s="146">
        <v>156566</v>
      </c>
      <c r="E39" s="153">
        <v>49855</v>
      </c>
      <c r="F39" s="153">
        <v>3181</v>
      </c>
      <c r="G39" s="153">
        <v>1182</v>
      </c>
      <c r="H39" s="153">
        <v>2623</v>
      </c>
      <c r="I39" s="153">
        <v>30320</v>
      </c>
      <c r="J39" s="153">
        <v>18453</v>
      </c>
      <c r="K39" s="153">
        <v>11867</v>
      </c>
      <c r="L39" s="153">
        <v>7183</v>
      </c>
      <c r="M39" s="153">
        <v>3099</v>
      </c>
      <c r="N39" s="153">
        <v>7951</v>
      </c>
      <c r="O39" s="153">
        <v>1404</v>
      </c>
      <c r="P39" s="153">
        <v>5472</v>
      </c>
      <c r="Q39" s="153">
        <v>1075</v>
      </c>
      <c r="R39" s="153">
        <v>19649</v>
      </c>
      <c r="S39" s="153">
        <v>5828</v>
      </c>
      <c r="T39" s="153">
        <v>8880</v>
      </c>
      <c r="U39" s="153">
        <v>8016</v>
      </c>
      <c r="V39" s="153">
        <v>8799</v>
      </c>
      <c r="W39" s="153">
        <v>156566</v>
      </c>
      <c r="X39" s="154">
        <v>0.8174156842812874</v>
      </c>
      <c r="Y39" s="154">
        <v>1.0244766505636071</v>
      </c>
      <c r="Z39" s="154">
        <v>0.7591522157996147</v>
      </c>
      <c r="AA39" s="154">
        <v>0.6234846684097932</v>
      </c>
      <c r="AB39" s="154">
        <v>0.6758353208657468</v>
      </c>
      <c r="AC39" s="154">
        <v>0.6672090248400043</v>
      </c>
      <c r="AD39" s="154">
        <v>0.6897012669998838</v>
      </c>
      <c r="AE39" s="154">
        <v>0.7304993389606428</v>
      </c>
      <c r="AF39" s="154">
        <v>0.6460287679799875</v>
      </c>
      <c r="AG39" s="154">
        <v>0.7121999283410964</v>
      </c>
      <c r="AH39" s="154">
        <v>0.8372093023255814</v>
      </c>
      <c r="AI39" s="154">
        <v>0.6814445828144459</v>
      </c>
      <c r="AJ39" s="154">
        <v>0.7378174330816747</v>
      </c>
      <c r="AK39" s="154">
        <v>0.7392400300978179</v>
      </c>
      <c r="AL39" s="154">
        <v>0.5218014146297788</v>
      </c>
      <c r="AM39" s="154">
        <v>0.8432247649795841</v>
      </c>
      <c r="AN39" s="154">
        <v>0.7076271186440678</v>
      </c>
      <c r="AO39" s="154">
        <v>0.7255112137203166</v>
      </c>
      <c r="AP39" s="154">
        <v>0.7376385728352485</v>
      </c>
      <c r="AQ39" s="155">
        <v>49855</v>
      </c>
      <c r="AR39" s="155">
        <v>3181</v>
      </c>
      <c r="AS39" s="155">
        <v>1182</v>
      </c>
      <c r="AT39" s="155">
        <v>2623</v>
      </c>
      <c r="AU39" s="155">
        <v>30320</v>
      </c>
      <c r="AV39" s="155">
        <v>18453</v>
      </c>
      <c r="AW39" s="155">
        <v>11867</v>
      </c>
      <c r="AX39" s="155">
        <v>7183</v>
      </c>
      <c r="AY39" s="155">
        <v>3099</v>
      </c>
      <c r="AZ39" s="155">
        <v>7951</v>
      </c>
      <c r="BA39" s="155">
        <v>1404</v>
      </c>
      <c r="BB39" s="155">
        <v>5472</v>
      </c>
      <c r="BC39" s="155">
        <v>1075</v>
      </c>
      <c r="BD39" s="155">
        <v>19649</v>
      </c>
      <c r="BE39" s="155">
        <v>5828</v>
      </c>
      <c r="BF39" s="155">
        <v>8880</v>
      </c>
      <c r="BG39" s="155">
        <v>8016</v>
      </c>
      <c r="BH39" s="155">
        <v>8799</v>
      </c>
      <c r="BI39" s="155">
        <v>156566</v>
      </c>
      <c r="BJ39" s="147">
        <v>156566</v>
      </c>
      <c r="BK39" s="146">
        <v>156566</v>
      </c>
      <c r="BL39" s="154">
        <v>31.8428011190169</v>
      </c>
      <c r="BM39" s="154">
        <v>2.03173102717065</v>
      </c>
      <c r="BN39" s="154">
        <v>0.7549531826833412</v>
      </c>
      <c r="BO39" s="154">
        <v>1.6753318089495803</v>
      </c>
      <c r="BP39" s="154">
        <v>19.365634939897554</v>
      </c>
      <c r="BQ39" s="154">
        <v>11.786083824074192</v>
      </c>
      <c r="BR39" s="154">
        <v>7.579551115823359</v>
      </c>
      <c r="BS39" s="154">
        <v>4.587841549250796</v>
      </c>
      <c r="BT39" s="154">
        <v>1.9793569485073388</v>
      </c>
      <c r="BU39" s="154">
        <v>5.078369505512052</v>
      </c>
      <c r="BV39" s="154">
        <v>0.8967464200401108</v>
      </c>
      <c r="BW39" s="154">
        <v>3.495011688361458</v>
      </c>
      <c r="BX39" s="154">
        <v>0.6866113971104837</v>
      </c>
      <c r="BY39" s="154">
        <v>12.549978922626877</v>
      </c>
      <c r="BZ39" s="154">
        <v>3.722391834753394</v>
      </c>
      <c r="CA39" s="154">
        <v>5.671729494270786</v>
      </c>
      <c r="CB39" s="154">
        <v>5.119885543476872</v>
      </c>
      <c r="CC39" s="154">
        <v>5.619994123883857</v>
      </c>
      <c r="CD39" s="154">
        <v>100</v>
      </c>
      <c r="CE39" s="155">
        <v>49855</v>
      </c>
      <c r="CF39" s="155">
        <v>3181</v>
      </c>
      <c r="CG39" s="155">
        <v>1182</v>
      </c>
      <c r="CH39" s="155">
        <v>2623</v>
      </c>
      <c r="CI39" s="155">
        <v>30320</v>
      </c>
      <c r="CJ39" s="155">
        <v>18453</v>
      </c>
      <c r="CK39" s="155">
        <v>11867</v>
      </c>
      <c r="CL39" s="155">
        <v>7183</v>
      </c>
      <c r="CM39" s="155">
        <v>3099</v>
      </c>
      <c r="CN39" s="155">
        <v>7951</v>
      </c>
      <c r="CO39" s="155">
        <v>1404</v>
      </c>
      <c r="CP39" s="155">
        <v>5472</v>
      </c>
      <c r="CQ39" s="155">
        <v>1075</v>
      </c>
      <c r="CR39" s="155">
        <v>19649</v>
      </c>
      <c r="CS39" s="155">
        <v>5828</v>
      </c>
      <c r="CT39" s="155">
        <v>8880</v>
      </c>
      <c r="CU39" s="155">
        <v>8016</v>
      </c>
      <c r="CV39" s="155">
        <v>8799</v>
      </c>
      <c r="CW39" s="155">
        <v>156566</v>
      </c>
      <c r="CX39" s="148" t="s">
        <v>213</v>
      </c>
      <c r="CY39" s="146">
        <v>56841</v>
      </c>
      <c r="CZ39" s="146">
        <v>40602</v>
      </c>
      <c r="DA39" s="146">
        <v>59123</v>
      </c>
      <c r="DB39" s="149">
        <v>156566</v>
      </c>
      <c r="DC39" s="149"/>
      <c r="DD39" s="148" t="s">
        <v>213</v>
      </c>
      <c r="DE39" s="145">
        <v>36.30481713782047</v>
      </c>
      <c r="DF39" s="145">
        <v>25.932833437655685</v>
      </c>
      <c r="DG39" s="145">
        <v>37.76234942452385</v>
      </c>
    </row>
    <row r="40" spans="1:111" ht="9">
      <c r="A40" s="144" t="s">
        <v>214</v>
      </c>
      <c r="B40" s="144">
        <v>163271</v>
      </c>
      <c r="C40" s="144"/>
      <c r="D40" s="146">
        <v>163271</v>
      </c>
      <c r="E40" s="153">
        <v>48995</v>
      </c>
      <c r="F40" s="153">
        <v>30960</v>
      </c>
      <c r="G40" s="153">
        <v>1196</v>
      </c>
      <c r="H40" s="153">
        <v>2978</v>
      </c>
      <c r="I40" s="153">
        <v>32445</v>
      </c>
      <c r="J40" s="153">
        <v>19521</v>
      </c>
      <c r="K40" s="153">
        <v>12924</v>
      </c>
      <c r="L40" s="153">
        <v>7537</v>
      </c>
      <c r="M40" s="153">
        <v>3422</v>
      </c>
      <c r="N40" s="153">
        <v>8483</v>
      </c>
      <c r="O40" s="153">
        <v>1514</v>
      </c>
      <c r="P40" s="153">
        <v>5821</v>
      </c>
      <c r="Q40" s="153">
        <v>1148</v>
      </c>
      <c r="R40" s="153">
        <v>20852</v>
      </c>
      <c r="S40" s="153">
        <v>6692</v>
      </c>
      <c r="T40" s="153">
        <v>9224</v>
      </c>
      <c r="U40" s="153">
        <v>8807</v>
      </c>
      <c r="V40" s="153">
        <v>9550</v>
      </c>
      <c r="W40" s="153">
        <v>163271</v>
      </c>
      <c r="X40" s="154">
        <v>0.8033152432326081</v>
      </c>
      <c r="Y40" s="154">
        <v>9.971014492753623</v>
      </c>
      <c r="Z40" s="154">
        <v>0.7681438664097624</v>
      </c>
      <c r="AA40" s="154">
        <v>0.7078678393154266</v>
      </c>
      <c r="AB40" s="154">
        <v>0.7232017475425183</v>
      </c>
      <c r="AC40" s="154">
        <v>0.7058249267816465</v>
      </c>
      <c r="AD40" s="154">
        <v>0.7511333255840986</v>
      </c>
      <c r="AE40" s="154">
        <v>0.7665005593409946</v>
      </c>
      <c r="AF40" s="154">
        <v>0.7133625182405671</v>
      </c>
      <c r="AG40" s="154">
        <v>0.7598530992475815</v>
      </c>
      <c r="AH40" s="154">
        <v>0.9028026237328562</v>
      </c>
      <c r="AI40" s="154">
        <v>0.7249066002490661</v>
      </c>
      <c r="AJ40" s="154">
        <v>0.787920384351407</v>
      </c>
      <c r="AK40" s="154">
        <v>0.7844996237772761</v>
      </c>
      <c r="AL40" s="154">
        <v>0.5991583848151133</v>
      </c>
      <c r="AM40" s="154">
        <v>0.8758902288481626</v>
      </c>
      <c r="AN40" s="154">
        <v>0.7774540960451978</v>
      </c>
      <c r="AO40" s="154">
        <v>0.787434036939314</v>
      </c>
      <c r="AP40" s="154">
        <v>0.7692282323453614</v>
      </c>
      <c r="AQ40" s="155">
        <v>48995</v>
      </c>
      <c r="AR40" s="155">
        <v>30960</v>
      </c>
      <c r="AS40" s="155">
        <v>1196</v>
      </c>
      <c r="AT40" s="155">
        <v>2978</v>
      </c>
      <c r="AU40" s="155">
        <v>32445</v>
      </c>
      <c r="AV40" s="155">
        <v>19521</v>
      </c>
      <c r="AW40" s="155">
        <v>12924</v>
      </c>
      <c r="AX40" s="155">
        <v>7537</v>
      </c>
      <c r="AY40" s="155">
        <v>3422</v>
      </c>
      <c r="AZ40" s="155">
        <v>8483</v>
      </c>
      <c r="BA40" s="155">
        <v>1514</v>
      </c>
      <c r="BB40" s="155">
        <v>5821</v>
      </c>
      <c r="BC40" s="155">
        <v>1148</v>
      </c>
      <c r="BD40" s="155">
        <v>20852</v>
      </c>
      <c r="BE40" s="155">
        <v>6692</v>
      </c>
      <c r="BF40" s="155">
        <v>9224</v>
      </c>
      <c r="BG40" s="155">
        <v>8807</v>
      </c>
      <c r="BH40" s="155">
        <v>9550</v>
      </c>
      <c r="BI40" s="155">
        <v>163271</v>
      </c>
      <c r="BJ40" s="147">
        <v>191141</v>
      </c>
      <c r="BK40" s="146">
        <v>163271</v>
      </c>
      <c r="BL40" s="154">
        <v>25.632909736791166</v>
      </c>
      <c r="BM40" s="154">
        <v>16.19746679153086</v>
      </c>
      <c r="BN40" s="154">
        <v>0.6257160944015151</v>
      </c>
      <c r="BO40" s="154">
        <v>1.5580121481000937</v>
      </c>
      <c r="BP40" s="154">
        <v>16.974380169613006</v>
      </c>
      <c r="BQ40" s="154">
        <v>10.212879497334429</v>
      </c>
      <c r="BR40" s="154">
        <v>6.761500672278579</v>
      </c>
      <c r="BS40" s="154">
        <v>3.9431623775118894</v>
      </c>
      <c r="BT40" s="154">
        <v>1.7903014005367763</v>
      </c>
      <c r="BU40" s="154">
        <v>4.438084973919777</v>
      </c>
      <c r="BV40" s="154">
        <v>0.7920854238494096</v>
      </c>
      <c r="BW40" s="154">
        <v>3.045395807283628</v>
      </c>
      <c r="BX40" s="154">
        <v>0.6006037427867386</v>
      </c>
      <c r="BY40" s="154">
        <v>10.909224080652502</v>
      </c>
      <c r="BZ40" s="154">
        <v>3.5010803542934275</v>
      </c>
      <c r="CA40" s="154">
        <v>4.825756901972889</v>
      </c>
      <c r="CB40" s="154">
        <v>4.6075933473195185</v>
      </c>
      <c r="CC40" s="154">
        <v>4.996311623356579</v>
      </c>
      <c r="CD40" s="154">
        <v>85.41914084367038</v>
      </c>
      <c r="CE40" s="155">
        <v>41851.10805635631</v>
      </c>
      <c r="CF40" s="155">
        <v>26445.766005200352</v>
      </c>
      <c r="CG40" s="155">
        <v>1021.6129244902977</v>
      </c>
      <c r="CH40" s="155">
        <v>2543.782014324504</v>
      </c>
      <c r="CI40" s="155">
        <v>27714.24024672885</v>
      </c>
      <c r="CJ40" s="155">
        <v>16674.670484092894</v>
      </c>
      <c r="CK40" s="155">
        <v>11039.56976263596</v>
      </c>
      <c r="CL40" s="155">
        <v>6438.040645387437</v>
      </c>
      <c r="CM40" s="155">
        <v>2923.0429996704</v>
      </c>
      <c r="CN40" s="155">
        <v>7246.105717768559</v>
      </c>
      <c r="CO40" s="155">
        <v>1293.2457923731695</v>
      </c>
      <c r="CP40" s="155">
        <v>4972.248188510052</v>
      </c>
      <c r="CQ40" s="155">
        <v>980.6117368853359</v>
      </c>
      <c r="CR40" s="155">
        <v>17811.59924872215</v>
      </c>
      <c r="CS40" s="155">
        <v>5716.248905258422</v>
      </c>
      <c r="CT40" s="155">
        <v>7879.061551420156</v>
      </c>
      <c r="CU40" s="155">
        <v>7522.863734102051</v>
      </c>
      <c r="CV40" s="155">
        <v>8157.52795057052</v>
      </c>
      <c r="CW40" s="155">
        <v>139464.68544686906</v>
      </c>
      <c r="CX40" s="148" t="s">
        <v>214</v>
      </c>
      <c r="CY40" s="146">
        <v>56259</v>
      </c>
      <c r="CZ40" s="146">
        <v>43404</v>
      </c>
      <c r="DA40" s="146">
        <v>63608</v>
      </c>
      <c r="DB40" s="149">
        <v>163271</v>
      </c>
      <c r="DC40" s="149"/>
      <c r="DD40" s="148" t="s">
        <v>214</v>
      </c>
      <c r="DE40" s="145">
        <v>34.45743579692658</v>
      </c>
      <c r="DF40" s="145">
        <v>26.584022882201985</v>
      </c>
      <c r="DG40" s="145">
        <v>38.95854132087144</v>
      </c>
    </row>
    <row r="41" spans="1:111" ht="9">
      <c r="A41" s="144" t="s">
        <v>215</v>
      </c>
      <c r="B41" s="144">
        <v>170322</v>
      </c>
      <c r="C41" s="144"/>
      <c r="D41" s="146">
        <v>170322</v>
      </c>
      <c r="E41" s="153">
        <v>49258</v>
      </c>
      <c r="F41" s="153">
        <v>2986</v>
      </c>
      <c r="G41" s="153">
        <v>1235</v>
      </c>
      <c r="H41" s="153">
        <v>3080</v>
      </c>
      <c r="I41" s="153">
        <v>34818</v>
      </c>
      <c r="J41" s="153">
        <v>20902</v>
      </c>
      <c r="K41" s="153">
        <v>13916</v>
      </c>
      <c r="L41" s="153">
        <v>7777</v>
      </c>
      <c r="M41" s="153">
        <v>3692</v>
      </c>
      <c r="N41" s="153">
        <v>9227</v>
      </c>
      <c r="O41" s="153">
        <v>1576</v>
      </c>
      <c r="P41" s="153">
        <v>6430</v>
      </c>
      <c r="Q41" s="153">
        <v>1221</v>
      </c>
      <c r="R41" s="153">
        <v>21801</v>
      </c>
      <c r="S41" s="153">
        <v>7399</v>
      </c>
      <c r="T41" s="153">
        <v>9472</v>
      </c>
      <c r="U41" s="153">
        <v>9704</v>
      </c>
      <c r="V41" s="153">
        <v>9873</v>
      </c>
      <c r="W41" s="153">
        <v>170322</v>
      </c>
      <c r="X41" s="154">
        <v>0.8076273548556344</v>
      </c>
      <c r="Y41" s="154">
        <v>0.9616747181964573</v>
      </c>
      <c r="Z41" s="154">
        <v>0.7931920359666025</v>
      </c>
      <c r="AA41" s="154">
        <v>0.7321131447587355</v>
      </c>
      <c r="AB41" s="154">
        <v>0.7760961148385084</v>
      </c>
      <c r="AC41" s="154">
        <v>0.7557580359402682</v>
      </c>
      <c r="AD41" s="154">
        <v>0.8087876322213181</v>
      </c>
      <c r="AE41" s="154">
        <v>0.7909081663785213</v>
      </c>
      <c r="AF41" s="154">
        <v>0.7696476964769647</v>
      </c>
      <c r="AG41" s="154">
        <v>0.8264958796130419</v>
      </c>
      <c r="AH41" s="154">
        <v>0.939773404889684</v>
      </c>
      <c r="AI41" s="154">
        <v>0.800747198007472</v>
      </c>
      <c r="AJ41" s="154">
        <v>0.8380233356211393</v>
      </c>
      <c r="AK41" s="154">
        <v>0.8202031602708804</v>
      </c>
      <c r="AL41" s="154">
        <v>0.662458590742233</v>
      </c>
      <c r="AM41" s="154">
        <v>0.8994397493115563</v>
      </c>
      <c r="AN41" s="154">
        <v>0.856638418079096</v>
      </c>
      <c r="AO41" s="154">
        <v>0.8140666226912929</v>
      </c>
      <c r="AP41" s="154">
        <v>0.8024480219360857</v>
      </c>
      <c r="AQ41" s="155">
        <v>49258</v>
      </c>
      <c r="AR41" s="155">
        <v>2986</v>
      </c>
      <c r="AS41" s="155">
        <v>1235</v>
      </c>
      <c r="AT41" s="155">
        <v>3080</v>
      </c>
      <c r="AU41" s="155">
        <v>34818</v>
      </c>
      <c r="AV41" s="155">
        <v>20902</v>
      </c>
      <c r="AW41" s="155">
        <v>13916</v>
      </c>
      <c r="AX41" s="155">
        <v>7777</v>
      </c>
      <c r="AY41" s="155">
        <v>3692</v>
      </c>
      <c r="AZ41" s="155">
        <v>9227</v>
      </c>
      <c r="BA41" s="155">
        <v>1576</v>
      </c>
      <c r="BB41" s="155">
        <v>6430</v>
      </c>
      <c r="BC41" s="155">
        <v>1221</v>
      </c>
      <c r="BD41" s="155">
        <v>21801</v>
      </c>
      <c r="BE41" s="155">
        <v>7399</v>
      </c>
      <c r="BF41" s="155">
        <v>9472</v>
      </c>
      <c r="BG41" s="155">
        <v>9704</v>
      </c>
      <c r="BH41" s="155">
        <v>9873</v>
      </c>
      <c r="BI41" s="155">
        <v>170322</v>
      </c>
      <c r="BJ41" s="147">
        <v>170322</v>
      </c>
      <c r="BK41" s="146">
        <v>170322</v>
      </c>
      <c r="BL41" s="154">
        <v>28.920515259332326</v>
      </c>
      <c r="BM41" s="154">
        <v>1.7531499160413804</v>
      </c>
      <c r="BN41" s="154">
        <v>0.7250971688918637</v>
      </c>
      <c r="BO41" s="154">
        <v>1.8083394981270768</v>
      </c>
      <c r="BP41" s="154">
        <v>20.442456053827456</v>
      </c>
      <c r="BQ41" s="154">
        <v>12.272049412289663</v>
      </c>
      <c r="BR41" s="154">
        <v>8.170406641537793</v>
      </c>
      <c r="BS41" s="154">
        <v>4.566057232770869</v>
      </c>
      <c r="BT41" s="154">
        <v>2.167658904897782</v>
      </c>
      <c r="BU41" s="154">
        <v>5.417385892603422</v>
      </c>
      <c r="BV41" s="154">
        <v>0.9253061847559328</v>
      </c>
      <c r="BW41" s="154">
        <v>3.775202263947112</v>
      </c>
      <c r="BX41" s="154">
        <v>0.7168774439003769</v>
      </c>
      <c r="BY41" s="154">
        <v>12.799873181385845</v>
      </c>
      <c r="BZ41" s="154">
        <v>4.3441246580007284</v>
      </c>
      <c r="CA41" s="154">
        <v>5.56123107995444</v>
      </c>
      <c r="CB41" s="154">
        <v>5.697443665527648</v>
      </c>
      <c r="CC41" s="154">
        <v>5.796667488639166</v>
      </c>
      <c r="CD41" s="154">
        <v>100</v>
      </c>
      <c r="CE41" s="155">
        <v>49258</v>
      </c>
      <c r="CF41" s="155">
        <v>2986</v>
      </c>
      <c r="CG41" s="155">
        <v>1235</v>
      </c>
      <c r="CH41" s="155">
        <v>3080</v>
      </c>
      <c r="CI41" s="155">
        <v>34818</v>
      </c>
      <c r="CJ41" s="155">
        <v>20902</v>
      </c>
      <c r="CK41" s="155">
        <v>13916</v>
      </c>
      <c r="CL41" s="155">
        <v>7777</v>
      </c>
      <c r="CM41" s="155">
        <v>3692</v>
      </c>
      <c r="CN41" s="155">
        <v>9227</v>
      </c>
      <c r="CO41" s="155">
        <v>1576</v>
      </c>
      <c r="CP41" s="155">
        <v>6430</v>
      </c>
      <c r="CQ41" s="155">
        <v>1221</v>
      </c>
      <c r="CR41" s="155">
        <v>21801</v>
      </c>
      <c r="CS41" s="155">
        <v>7399</v>
      </c>
      <c r="CT41" s="155">
        <v>9472</v>
      </c>
      <c r="CU41" s="155">
        <v>9704</v>
      </c>
      <c r="CV41" s="155">
        <v>9873</v>
      </c>
      <c r="CW41" s="155">
        <v>170322</v>
      </c>
      <c r="CX41" s="148" t="s">
        <v>215</v>
      </c>
      <c r="CY41" s="146">
        <v>56559</v>
      </c>
      <c r="CZ41" s="146">
        <v>46287</v>
      </c>
      <c r="DA41" s="146">
        <v>67476</v>
      </c>
      <c r="DB41" s="149">
        <v>170322</v>
      </c>
      <c r="DC41" s="149"/>
      <c r="DD41" s="148" t="s">
        <v>215</v>
      </c>
      <c r="DE41" s="145">
        <v>33.207101842392646</v>
      </c>
      <c r="DF41" s="145">
        <v>27.176172191496107</v>
      </c>
      <c r="DG41" s="145">
        <v>39.61672596611125</v>
      </c>
    </row>
    <row r="42" spans="1:111" ht="9">
      <c r="A42" s="144" t="s">
        <v>216</v>
      </c>
      <c r="B42" s="144">
        <v>188461</v>
      </c>
      <c r="C42" s="144"/>
      <c r="D42" s="146">
        <v>188461</v>
      </c>
      <c r="E42" s="153">
        <v>57940</v>
      </c>
      <c r="F42" s="153">
        <v>2940</v>
      </c>
      <c r="G42" s="153">
        <v>1334</v>
      </c>
      <c r="H42" s="153">
        <v>3542</v>
      </c>
      <c r="I42" s="153">
        <v>37865</v>
      </c>
      <c r="J42" s="153">
        <v>23126</v>
      </c>
      <c r="K42" s="153">
        <v>14739</v>
      </c>
      <c r="L42" s="153">
        <v>8379</v>
      </c>
      <c r="M42" s="153">
        <v>4080</v>
      </c>
      <c r="N42" s="153">
        <v>9804</v>
      </c>
      <c r="O42" s="153">
        <v>1560</v>
      </c>
      <c r="P42" s="153">
        <v>6956</v>
      </c>
      <c r="Q42" s="153">
        <v>1288</v>
      </c>
      <c r="R42" s="153">
        <v>23385</v>
      </c>
      <c r="S42" s="153">
        <v>8623</v>
      </c>
      <c r="T42" s="153">
        <v>9793</v>
      </c>
      <c r="U42" s="153">
        <v>10342</v>
      </c>
      <c r="V42" s="153">
        <v>10434</v>
      </c>
      <c r="W42" s="153">
        <v>188461</v>
      </c>
      <c r="X42" s="154">
        <v>0.9499762260005574</v>
      </c>
      <c r="Y42" s="154">
        <v>0.9468599033816425</v>
      </c>
      <c r="Z42" s="154">
        <v>0.8567758509955041</v>
      </c>
      <c r="AA42" s="154">
        <v>0.8419301164725458</v>
      </c>
      <c r="AB42" s="154">
        <v>0.8440139981722132</v>
      </c>
      <c r="AC42" s="154">
        <v>0.8361716744404671</v>
      </c>
      <c r="AD42" s="154">
        <v>0.8566197837963501</v>
      </c>
      <c r="AE42" s="154">
        <v>0.8521305806976508</v>
      </c>
      <c r="AF42" s="154">
        <v>0.8505315822388994</v>
      </c>
      <c r="AG42" s="154">
        <v>0.8781798638480831</v>
      </c>
      <c r="AH42" s="154">
        <v>0.9302325581395349</v>
      </c>
      <c r="AI42" s="154">
        <v>0.8662515566625155</v>
      </c>
      <c r="AJ42" s="154">
        <v>0.8840082361015786</v>
      </c>
      <c r="AK42" s="154">
        <v>0.8797968397291196</v>
      </c>
      <c r="AL42" s="154">
        <v>0.7720476318381234</v>
      </c>
      <c r="AM42" s="154">
        <v>0.9299211850726427</v>
      </c>
      <c r="AN42" s="154">
        <v>0.9129590395480226</v>
      </c>
      <c r="AO42" s="154">
        <v>0.8603232189973615</v>
      </c>
      <c r="AP42" s="154">
        <v>0.8879073558442048</v>
      </c>
      <c r="AQ42" s="155">
        <v>57940</v>
      </c>
      <c r="AR42" s="155">
        <v>2940</v>
      </c>
      <c r="AS42" s="155">
        <v>1334</v>
      </c>
      <c r="AT42" s="155">
        <v>3542</v>
      </c>
      <c r="AU42" s="155">
        <v>37865</v>
      </c>
      <c r="AV42" s="155">
        <v>23126</v>
      </c>
      <c r="AW42" s="155">
        <v>14739</v>
      </c>
      <c r="AX42" s="155">
        <v>8379</v>
      </c>
      <c r="AY42" s="155">
        <v>4080</v>
      </c>
      <c r="AZ42" s="155">
        <v>9804</v>
      </c>
      <c r="BA42" s="155">
        <v>1560</v>
      </c>
      <c r="BB42" s="155">
        <v>6956</v>
      </c>
      <c r="BC42" s="155">
        <v>1288</v>
      </c>
      <c r="BD42" s="155">
        <v>23385</v>
      </c>
      <c r="BE42" s="155">
        <v>8623</v>
      </c>
      <c r="BF42" s="155">
        <v>9793</v>
      </c>
      <c r="BG42" s="155">
        <v>10342</v>
      </c>
      <c r="BH42" s="155">
        <v>10434</v>
      </c>
      <c r="BI42" s="155">
        <v>188461</v>
      </c>
      <c r="BJ42" s="147">
        <v>188461</v>
      </c>
      <c r="BK42" s="146">
        <v>188461</v>
      </c>
      <c r="BL42" s="154">
        <v>30.743761308705782</v>
      </c>
      <c r="BM42" s="154">
        <v>1.560004457155592</v>
      </c>
      <c r="BN42" s="154">
        <v>0.7078387570903264</v>
      </c>
      <c r="BO42" s="154">
        <v>1.879433941239832</v>
      </c>
      <c r="BP42" s="154">
        <v>20.09169005788996</v>
      </c>
      <c r="BQ42" s="154">
        <v>12.270973835435447</v>
      </c>
      <c r="BR42" s="154">
        <v>7.820716222454513</v>
      </c>
      <c r="BS42" s="154">
        <v>4.446012702893437</v>
      </c>
      <c r="BT42" s="154">
        <v>2.164904144624087</v>
      </c>
      <c r="BU42" s="154">
        <v>5.2021373122290555</v>
      </c>
      <c r="BV42" s="154">
        <v>0.8277574670621507</v>
      </c>
      <c r="BW42" s="154">
        <v>3.690949321079693</v>
      </c>
      <c r="BX42" s="154">
        <v>0.6834305240872117</v>
      </c>
      <c r="BY42" s="154">
        <v>12.408402799518203</v>
      </c>
      <c r="BZ42" s="154">
        <v>4.5754824605621325</v>
      </c>
      <c r="CA42" s="154">
        <v>5.196300560858745</v>
      </c>
      <c r="CB42" s="154">
        <v>5.48760751561331</v>
      </c>
      <c r="CC42" s="154">
        <v>5.5364239816195395</v>
      </c>
      <c r="CD42" s="154">
        <v>100</v>
      </c>
      <c r="CE42" s="155">
        <v>57940</v>
      </c>
      <c r="CF42" s="155">
        <v>2940</v>
      </c>
      <c r="CG42" s="155">
        <v>1334</v>
      </c>
      <c r="CH42" s="155">
        <v>3542</v>
      </c>
      <c r="CI42" s="155">
        <v>37865</v>
      </c>
      <c r="CJ42" s="155">
        <v>23126</v>
      </c>
      <c r="CK42" s="155">
        <v>14739</v>
      </c>
      <c r="CL42" s="155">
        <v>8379</v>
      </c>
      <c r="CM42" s="155">
        <v>4080</v>
      </c>
      <c r="CN42" s="155">
        <v>9804</v>
      </c>
      <c r="CO42" s="155">
        <v>1560</v>
      </c>
      <c r="CP42" s="155">
        <v>6956</v>
      </c>
      <c r="CQ42" s="155">
        <v>1288</v>
      </c>
      <c r="CR42" s="155">
        <v>23385</v>
      </c>
      <c r="CS42" s="155">
        <v>8623</v>
      </c>
      <c r="CT42" s="155">
        <v>9793</v>
      </c>
      <c r="CU42" s="155">
        <v>10342</v>
      </c>
      <c r="CV42" s="155">
        <v>10434</v>
      </c>
      <c r="CW42" s="155">
        <v>188461</v>
      </c>
      <c r="CX42" s="148" t="s">
        <v>216</v>
      </c>
      <c r="CY42" s="146">
        <v>65756</v>
      </c>
      <c r="CZ42" s="146">
        <v>50324</v>
      </c>
      <c r="DA42" s="146">
        <v>72381</v>
      </c>
      <c r="DB42" s="149">
        <v>188461</v>
      </c>
      <c r="DC42" s="149"/>
      <c r="DD42" s="148" t="s">
        <v>216</v>
      </c>
      <c r="DE42" s="145">
        <v>34.89103846419153</v>
      </c>
      <c r="DF42" s="145">
        <v>26.70260690540748</v>
      </c>
      <c r="DG42" s="145">
        <v>38.40635463040098</v>
      </c>
    </row>
    <row r="43" spans="1:111" ht="9">
      <c r="A43" s="144" t="s">
        <v>217</v>
      </c>
      <c r="B43" s="144">
        <v>201453</v>
      </c>
      <c r="C43" s="144"/>
      <c r="D43" s="146">
        <v>201453</v>
      </c>
      <c r="E43" s="153">
        <v>58568</v>
      </c>
      <c r="F43" s="153">
        <v>3195</v>
      </c>
      <c r="G43" s="153">
        <v>1500</v>
      </c>
      <c r="H43" s="153">
        <v>3801</v>
      </c>
      <c r="I43" s="153">
        <v>42285</v>
      </c>
      <c r="J43" s="153">
        <v>26336</v>
      </c>
      <c r="K43" s="153">
        <v>15949</v>
      </c>
      <c r="L43" s="153">
        <v>8807</v>
      </c>
      <c r="M43" s="153">
        <v>4505</v>
      </c>
      <c r="N43" s="153">
        <v>10663</v>
      </c>
      <c r="O43" s="153">
        <v>1623</v>
      </c>
      <c r="P43" s="153">
        <v>7671</v>
      </c>
      <c r="Q43" s="153">
        <v>1369</v>
      </c>
      <c r="R43" s="153">
        <v>25231</v>
      </c>
      <c r="S43" s="153">
        <v>10269</v>
      </c>
      <c r="T43" s="153">
        <v>10134</v>
      </c>
      <c r="U43" s="153">
        <v>11214</v>
      </c>
      <c r="V43" s="153">
        <v>11281</v>
      </c>
      <c r="W43" s="153">
        <v>201453</v>
      </c>
      <c r="X43" s="154">
        <v>0.9602728271384302</v>
      </c>
      <c r="Y43" s="154">
        <v>1.0289855072463767</v>
      </c>
      <c r="Z43" s="154">
        <v>0.9633911368015414</v>
      </c>
      <c r="AA43" s="154">
        <v>0.9034941763727121</v>
      </c>
      <c r="AB43" s="154">
        <v>0.942536165659898</v>
      </c>
      <c r="AC43" s="154">
        <v>0.952236323534729</v>
      </c>
      <c r="AD43" s="154">
        <v>0.9269440892711844</v>
      </c>
      <c r="AE43" s="154">
        <v>0.8956574799145733</v>
      </c>
      <c r="AF43" s="154">
        <v>0.9391286220554513</v>
      </c>
      <c r="AG43" s="154">
        <v>0.9551236116087424</v>
      </c>
      <c r="AH43" s="154">
        <v>0.9677996422182469</v>
      </c>
      <c r="AI43" s="154">
        <v>0.9552926525529265</v>
      </c>
      <c r="AJ43" s="154">
        <v>0.939601921757035</v>
      </c>
      <c r="AK43" s="154">
        <v>0.9492475545522949</v>
      </c>
      <c r="AL43" s="154">
        <v>0.91941982272361</v>
      </c>
      <c r="AM43" s="154">
        <v>0.9623017757098091</v>
      </c>
      <c r="AN43" s="154">
        <v>0.9899364406779662</v>
      </c>
      <c r="AO43" s="154">
        <v>0.9301616094986808</v>
      </c>
      <c r="AP43" s="154">
        <v>0.9491173269635765</v>
      </c>
      <c r="AQ43" s="155">
        <v>58568</v>
      </c>
      <c r="AR43" s="155">
        <v>3195</v>
      </c>
      <c r="AS43" s="155">
        <v>1500</v>
      </c>
      <c r="AT43" s="155">
        <v>3801</v>
      </c>
      <c r="AU43" s="155">
        <v>42285</v>
      </c>
      <c r="AV43" s="155">
        <v>26336</v>
      </c>
      <c r="AW43" s="155">
        <v>15949</v>
      </c>
      <c r="AX43" s="155">
        <v>8807</v>
      </c>
      <c r="AY43" s="155">
        <v>4505</v>
      </c>
      <c r="AZ43" s="155">
        <v>10663</v>
      </c>
      <c r="BA43" s="155">
        <v>1623</v>
      </c>
      <c r="BB43" s="155">
        <v>7671</v>
      </c>
      <c r="BC43" s="155">
        <v>1369</v>
      </c>
      <c r="BD43" s="155">
        <v>25231</v>
      </c>
      <c r="BE43" s="155">
        <v>10269</v>
      </c>
      <c r="BF43" s="155">
        <v>10134</v>
      </c>
      <c r="BG43" s="155">
        <v>11214</v>
      </c>
      <c r="BH43" s="155">
        <v>11281</v>
      </c>
      <c r="BI43" s="155">
        <v>201453</v>
      </c>
      <c r="BJ43" s="147">
        <v>201453</v>
      </c>
      <c r="BK43" s="146">
        <v>201453</v>
      </c>
      <c r="BL43" s="154">
        <v>29.072786208197442</v>
      </c>
      <c r="BM43" s="154">
        <v>1.5859778707688639</v>
      </c>
      <c r="BN43" s="154">
        <v>0.7445905496567438</v>
      </c>
      <c r="BO43" s="154">
        <v>1.8867924528301887</v>
      </c>
      <c r="BP43" s="154">
        <v>20.990007594823606</v>
      </c>
      <c r="BQ43" s="154">
        <v>13.073024477173337</v>
      </c>
      <c r="BR43" s="154">
        <v>7.916983117650271</v>
      </c>
      <c r="BS43" s="154">
        <v>4.371739313884628</v>
      </c>
      <c r="BT43" s="154">
        <v>2.236253617469087</v>
      </c>
      <c r="BU43" s="154">
        <v>5.293046020659905</v>
      </c>
      <c r="BV43" s="154">
        <v>0.8056469747285968</v>
      </c>
      <c r="BW43" s="154">
        <v>3.8078360709445875</v>
      </c>
      <c r="BX43" s="154">
        <v>0.6795629749867215</v>
      </c>
      <c r="BY43" s="154">
        <v>12.524509438926202</v>
      </c>
      <c r="BZ43" s="154">
        <v>5.097466902950068</v>
      </c>
      <c r="CA43" s="154">
        <v>5.030453753480961</v>
      </c>
      <c r="CB43" s="154">
        <v>5.5665589492338166</v>
      </c>
      <c r="CC43" s="154">
        <v>5.599817327118484</v>
      </c>
      <c r="CD43" s="154">
        <v>100</v>
      </c>
      <c r="CE43" s="155">
        <v>58568</v>
      </c>
      <c r="CF43" s="155">
        <v>3195</v>
      </c>
      <c r="CG43" s="155">
        <v>1500</v>
      </c>
      <c r="CH43" s="155">
        <v>3801</v>
      </c>
      <c r="CI43" s="155">
        <v>42285</v>
      </c>
      <c r="CJ43" s="155">
        <v>26336</v>
      </c>
      <c r="CK43" s="155">
        <v>15949</v>
      </c>
      <c r="CL43" s="155">
        <v>8807</v>
      </c>
      <c r="CM43" s="155">
        <v>4505</v>
      </c>
      <c r="CN43" s="155">
        <v>10663</v>
      </c>
      <c r="CO43" s="155">
        <v>1623</v>
      </c>
      <c r="CP43" s="155">
        <v>7671</v>
      </c>
      <c r="CQ43" s="155">
        <v>1369</v>
      </c>
      <c r="CR43" s="155">
        <v>25231</v>
      </c>
      <c r="CS43" s="155">
        <v>10269</v>
      </c>
      <c r="CT43" s="155">
        <v>10134</v>
      </c>
      <c r="CU43" s="155">
        <v>11214</v>
      </c>
      <c r="CV43" s="155">
        <v>11281</v>
      </c>
      <c r="CW43" s="155">
        <v>201453</v>
      </c>
      <c r="CX43" s="148" t="s">
        <v>217</v>
      </c>
      <c r="CY43" s="146">
        <v>67064</v>
      </c>
      <c r="CZ43" s="146">
        <v>55597</v>
      </c>
      <c r="DA43" s="146">
        <v>78792</v>
      </c>
      <c r="DB43" s="149">
        <v>201453</v>
      </c>
      <c r="DC43" s="149"/>
      <c r="DD43" s="148" t="s">
        <v>217</v>
      </c>
      <c r="DE43" s="145">
        <v>33.29014708145324</v>
      </c>
      <c r="DF43" s="145">
        <v>27.598000526177323</v>
      </c>
      <c r="DG43" s="145">
        <v>39.111852392369435</v>
      </c>
    </row>
    <row r="44" spans="1:111" ht="9">
      <c r="A44" s="144" t="s">
        <v>218</v>
      </c>
      <c r="B44" s="144">
        <v>212253</v>
      </c>
      <c r="C44" s="144"/>
      <c r="D44" s="146">
        <v>212253</v>
      </c>
      <c r="E44" s="153">
        <v>60991</v>
      </c>
      <c r="F44" s="153">
        <v>3105</v>
      </c>
      <c r="G44" s="153">
        <v>1557</v>
      </c>
      <c r="H44" s="153">
        <v>4207</v>
      </c>
      <c r="I44" s="153">
        <v>44863</v>
      </c>
      <c r="J44" s="153">
        <v>27657</v>
      </c>
      <c r="K44" s="153">
        <v>17206</v>
      </c>
      <c r="L44" s="153">
        <v>9833</v>
      </c>
      <c r="M44" s="153">
        <v>4797</v>
      </c>
      <c r="N44" s="153">
        <v>11164</v>
      </c>
      <c r="O44" s="153">
        <v>1677</v>
      </c>
      <c r="P44" s="153">
        <v>8030</v>
      </c>
      <c r="Q44" s="153">
        <v>1457</v>
      </c>
      <c r="R44" s="153">
        <v>26580</v>
      </c>
      <c r="S44" s="153">
        <v>11169</v>
      </c>
      <c r="T44" s="153">
        <v>10531</v>
      </c>
      <c r="U44" s="153">
        <v>11328</v>
      </c>
      <c r="V44" s="153">
        <v>12128</v>
      </c>
      <c r="W44" s="153">
        <v>212253</v>
      </c>
      <c r="X44" s="154"/>
      <c r="Y44" s="154"/>
      <c r="Z44" s="154"/>
      <c r="AA44" s="154"/>
      <c r="AB44" s="154"/>
      <c r="AC44" s="154"/>
      <c r="AD44" s="154"/>
      <c r="AE44" s="154"/>
      <c r="AF44" s="154"/>
      <c r="AG44" s="154"/>
      <c r="AH44" s="154"/>
      <c r="AI44" s="154"/>
      <c r="AJ44" s="154"/>
      <c r="AK44" s="154"/>
      <c r="AL44" s="154"/>
      <c r="AM44" s="154"/>
      <c r="AN44" s="154"/>
      <c r="AO44" s="154"/>
      <c r="AP44" s="154"/>
      <c r="AQ44" s="155">
        <v>60991</v>
      </c>
      <c r="AR44" s="155">
        <v>3105</v>
      </c>
      <c r="AS44" s="155">
        <v>1557</v>
      </c>
      <c r="AT44" s="155">
        <v>4207</v>
      </c>
      <c r="AU44" s="155">
        <v>44863</v>
      </c>
      <c r="AV44" s="155">
        <v>27657</v>
      </c>
      <c r="AW44" s="155">
        <v>17206</v>
      </c>
      <c r="AX44" s="155">
        <v>9833</v>
      </c>
      <c r="AY44" s="155">
        <v>4797</v>
      </c>
      <c r="AZ44" s="155">
        <v>11164</v>
      </c>
      <c r="BA44" s="155">
        <v>1677</v>
      </c>
      <c r="BB44" s="155">
        <v>8030</v>
      </c>
      <c r="BC44" s="155">
        <v>1457</v>
      </c>
      <c r="BD44" s="155">
        <v>26580</v>
      </c>
      <c r="BE44" s="155">
        <v>11169</v>
      </c>
      <c r="BF44" s="155">
        <v>10531</v>
      </c>
      <c r="BG44" s="155">
        <v>11328</v>
      </c>
      <c r="BH44" s="155">
        <v>12128</v>
      </c>
      <c r="BI44" s="155">
        <v>212253</v>
      </c>
      <c r="BJ44" s="147">
        <v>212253</v>
      </c>
      <c r="BK44" s="146">
        <v>212253</v>
      </c>
      <c r="BL44" s="154">
        <v>28.735047325597286</v>
      </c>
      <c r="BM44" s="154">
        <v>1.462876849797176</v>
      </c>
      <c r="BN44" s="154">
        <v>0.7335585362751056</v>
      </c>
      <c r="BO44" s="154">
        <v>1.9820685691132753</v>
      </c>
      <c r="BP44" s="154">
        <v>21.136568152158038</v>
      </c>
      <c r="BQ44" s="154">
        <v>13.030204520077454</v>
      </c>
      <c r="BR44" s="154">
        <v>8.106363632080583</v>
      </c>
      <c r="BS44" s="154">
        <v>4.632678925621782</v>
      </c>
      <c r="BT44" s="154">
        <v>2.260038727367811</v>
      </c>
      <c r="BU44" s="154">
        <v>5.259760757209556</v>
      </c>
      <c r="BV44" s="154">
        <v>0.7900948396489096</v>
      </c>
      <c r="BW44" s="154">
        <v>3.7832209674303776</v>
      </c>
      <c r="BX44" s="154">
        <v>0.6864449501302691</v>
      </c>
      <c r="BY44" s="154">
        <v>12.522791197297565</v>
      </c>
      <c r="BZ44" s="154">
        <v>5.2621164365167985</v>
      </c>
      <c r="CA44" s="154">
        <v>4.961531756912741</v>
      </c>
      <c r="CB44" s="154">
        <v>5.337027038487088</v>
      </c>
      <c r="CC44" s="154">
        <v>5.713935727645781</v>
      </c>
      <c r="CD44" s="154">
        <v>100</v>
      </c>
      <c r="CE44" s="155">
        <v>60991</v>
      </c>
      <c r="CF44" s="155">
        <v>3105</v>
      </c>
      <c r="CG44" s="155">
        <v>1557</v>
      </c>
      <c r="CH44" s="155">
        <v>4207</v>
      </c>
      <c r="CI44" s="155">
        <v>44863</v>
      </c>
      <c r="CJ44" s="155">
        <v>27657</v>
      </c>
      <c r="CK44" s="155">
        <v>17206</v>
      </c>
      <c r="CL44" s="155">
        <v>9833</v>
      </c>
      <c r="CM44" s="155">
        <v>4797</v>
      </c>
      <c r="CN44" s="155">
        <v>11164</v>
      </c>
      <c r="CO44" s="155">
        <v>1677</v>
      </c>
      <c r="CP44" s="155">
        <v>8030</v>
      </c>
      <c r="CQ44" s="155">
        <v>1457</v>
      </c>
      <c r="CR44" s="155">
        <v>26580</v>
      </c>
      <c r="CS44" s="155">
        <v>11169</v>
      </c>
      <c r="CT44" s="155">
        <v>10531</v>
      </c>
      <c r="CU44" s="155">
        <v>11328</v>
      </c>
      <c r="CV44" s="155">
        <v>12128</v>
      </c>
      <c r="CW44" s="155">
        <v>212253</v>
      </c>
      <c r="CX44" s="148" t="s">
        <v>218</v>
      </c>
      <c r="CY44" s="146">
        <v>69860</v>
      </c>
      <c r="CZ44" s="146">
        <v>59493</v>
      </c>
      <c r="DA44" s="146">
        <v>82900</v>
      </c>
      <c r="DB44" s="149">
        <v>212253</v>
      </c>
      <c r="DC44" s="149"/>
      <c r="DD44" s="148" t="s">
        <v>218</v>
      </c>
      <c r="DE44" s="145">
        <v>32.91355128078284</v>
      </c>
      <c r="DF44" s="145">
        <v>28.02928580514763</v>
      </c>
      <c r="DG44" s="145">
        <v>39.05716291406953</v>
      </c>
    </row>
    <row r="45" spans="1:111" ht="9">
      <c r="A45" s="144" t="s">
        <v>219</v>
      </c>
      <c r="B45" s="144">
        <v>213983</v>
      </c>
      <c r="C45" s="144"/>
      <c r="D45" s="146">
        <v>213983</v>
      </c>
      <c r="E45" s="153">
        <v>59398</v>
      </c>
      <c r="F45" s="153">
        <v>3083</v>
      </c>
      <c r="G45" s="153">
        <v>1637</v>
      </c>
      <c r="H45" s="153">
        <v>4362</v>
      </c>
      <c r="I45" s="153">
        <v>43200</v>
      </c>
      <c r="J45" s="153">
        <v>27024</v>
      </c>
      <c r="K45" s="153">
        <v>16176</v>
      </c>
      <c r="L45" s="153">
        <v>10047</v>
      </c>
      <c r="M45" s="153">
        <v>5258</v>
      </c>
      <c r="N45" s="153">
        <v>11785</v>
      </c>
      <c r="O45" s="153">
        <v>1778</v>
      </c>
      <c r="P45" s="153">
        <v>8450</v>
      </c>
      <c r="Q45" s="153">
        <v>1557</v>
      </c>
      <c r="R45" s="153">
        <v>26827</v>
      </c>
      <c r="S45" s="153">
        <v>13107</v>
      </c>
      <c r="T45" s="153">
        <v>10865</v>
      </c>
      <c r="U45" s="153">
        <v>11570</v>
      </c>
      <c r="V45" s="153">
        <v>12844</v>
      </c>
      <c r="W45" s="153">
        <v>213983</v>
      </c>
      <c r="X45" s="154"/>
      <c r="Y45" s="154"/>
      <c r="Z45" s="154"/>
      <c r="AA45" s="154"/>
      <c r="AB45" s="154"/>
      <c r="AC45" s="154"/>
      <c r="AD45" s="154"/>
      <c r="AE45" s="154"/>
      <c r="AF45" s="154"/>
      <c r="AG45" s="154"/>
      <c r="AH45" s="154"/>
      <c r="AI45" s="154"/>
      <c r="AJ45" s="154"/>
      <c r="AK45" s="154"/>
      <c r="AL45" s="154"/>
      <c r="AM45" s="154"/>
      <c r="AN45" s="154"/>
      <c r="AO45" s="154"/>
      <c r="AP45" s="154"/>
      <c r="AQ45" s="155">
        <v>59398</v>
      </c>
      <c r="AR45" s="155">
        <v>3083</v>
      </c>
      <c r="AS45" s="155">
        <v>1637</v>
      </c>
      <c r="AT45" s="155">
        <v>4362</v>
      </c>
      <c r="AU45" s="155">
        <v>43200</v>
      </c>
      <c r="AV45" s="155">
        <v>27024</v>
      </c>
      <c r="AW45" s="155">
        <v>16176</v>
      </c>
      <c r="AX45" s="155">
        <v>10047</v>
      </c>
      <c r="AY45" s="155">
        <v>5258</v>
      </c>
      <c r="AZ45" s="155">
        <v>11785</v>
      </c>
      <c r="BA45" s="155">
        <v>1778</v>
      </c>
      <c r="BB45" s="155">
        <v>8450</v>
      </c>
      <c r="BC45" s="155">
        <v>1557</v>
      </c>
      <c r="BD45" s="155">
        <v>26827</v>
      </c>
      <c r="BE45" s="155">
        <v>13107</v>
      </c>
      <c r="BF45" s="155">
        <v>10865</v>
      </c>
      <c r="BG45" s="155">
        <v>11570</v>
      </c>
      <c r="BH45" s="155">
        <v>12844</v>
      </c>
      <c r="BI45" s="155">
        <v>213983</v>
      </c>
      <c r="BJ45" s="147">
        <v>213983</v>
      </c>
      <c r="BK45" s="146">
        <v>213983</v>
      </c>
      <c r="BL45" s="154">
        <v>27.75827986335363</v>
      </c>
      <c r="BM45" s="154">
        <v>1.4407686591925528</v>
      </c>
      <c r="BN45" s="154">
        <v>0.7650140431716538</v>
      </c>
      <c r="BO45" s="154">
        <v>2.038479692312006</v>
      </c>
      <c r="BP45" s="154">
        <v>20.188519648757143</v>
      </c>
      <c r="BQ45" s="154">
        <v>12.629040624722524</v>
      </c>
      <c r="BR45" s="154">
        <v>7.559479024034619</v>
      </c>
      <c r="BS45" s="154">
        <v>4.6952327988672</v>
      </c>
      <c r="BT45" s="154">
        <v>2.457204544286228</v>
      </c>
      <c r="BU45" s="154">
        <v>5.507446853254698</v>
      </c>
      <c r="BV45" s="154">
        <v>0.8309071281363474</v>
      </c>
      <c r="BW45" s="154">
        <v>3.9489118294443952</v>
      </c>
      <c r="BX45" s="154">
        <v>0.7276278956739555</v>
      </c>
      <c r="BY45" s="154">
        <v>12.536977236509442</v>
      </c>
      <c r="BZ45" s="154">
        <v>6.125252940654164</v>
      </c>
      <c r="CA45" s="154">
        <v>5.077506157031166</v>
      </c>
      <c r="CB45" s="154">
        <v>5.406971581854633</v>
      </c>
      <c r="CC45" s="154">
        <v>6.002345980755481</v>
      </c>
      <c r="CD45" s="154">
        <v>100</v>
      </c>
      <c r="CE45" s="155">
        <v>59398</v>
      </c>
      <c r="CF45" s="155">
        <v>3083</v>
      </c>
      <c r="CG45" s="155">
        <v>1637</v>
      </c>
      <c r="CH45" s="155">
        <v>4362</v>
      </c>
      <c r="CI45" s="155">
        <v>43200</v>
      </c>
      <c r="CJ45" s="155">
        <v>27024</v>
      </c>
      <c r="CK45" s="155">
        <v>16176</v>
      </c>
      <c r="CL45" s="155">
        <v>10047</v>
      </c>
      <c r="CM45" s="155">
        <v>5258</v>
      </c>
      <c r="CN45" s="155">
        <v>11785</v>
      </c>
      <c r="CO45" s="155">
        <v>1778</v>
      </c>
      <c r="CP45" s="155">
        <v>8450</v>
      </c>
      <c r="CQ45" s="155">
        <v>1557</v>
      </c>
      <c r="CR45" s="155">
        <v>26827</v>
      </c>
      <c r="CS45" s="155">
        <v>13107</v>
      </c>
      <c r="CT45" s="155">
        <v>10865</v>
      </c>
      <c r="CU45" s="155">
        <v>11570</v>
      </c>
      <c r="CV45" s="155">
        <v>12844</v>
      </c>
      <c r="CW45" s="155">
        <v>213983</v>
      </c>
      <c r="CX45" s="148" t="s">
        <v>219</v>
      </c>
      <c r="CY45" s="146">
        <v>68480</v>
      </c>
      <c r="CZ45" s="146">
        <v>58505</v>
      </c>
      <c r="DA45" s="146">
        <v>86998</v>
      </c>
      <c r="DB45" s="149">
        <v>213983</v>
      </c>
      <c r="DC45" s="149"/>
      <c r="DD45" s="148" t="s">
        <v>219</v>
      </c>
      <c r="DE45" s="145">
        <v>32.00254225802984</v>
      </c>
      <c r="DF45" s="145">
        <v>27.34095699191057</v>
      </c>
      <c r="DG45" s="145">
        <v>40.656500750059585</v>
      </c>
    </row>
    <row r="46" spans="1:111" ht="9">
      <c r="A46" s="144" t="s">
        <v>220</v>
      </c>
      <c r="B46" s="144">
        <v>225240</v>
      </c>
      <c r="C46" s="144"/>
      <c r="D46" s="146">
        <v>225240</v>
      </c>
      <c r="E46" s="153">
        <v>63327</v>
      </c>
      <c r="F46" s="153">
        <v>2950</v>
      </c>
      <c r="G46" s="153">
        <v>1732</v>
      </c>
      <c r="H46" s="153">
        <v>4412</v>
      </c>
      <c r="I46" s="153">
        <v>45005</v>
      </c>
      <c r="J46" s="153">
        <v>27874</v>
      </c>
      <c r="K46" s="153">
        <v>17131</v>
      </c>
      <c r="L46" s="153">
        <v>10386</v>
      </c>
      <c r="M46" s="153">
        <v>5700</v>
      </c>
      <c r="N46" s="153">
        <v>12367</v>
      </c>
      <c r="O46" s="153">
        <v>1758</v>
      </c>
      <c r="P46" s="153">
        <v>8884</v>
      </c>
      <c r="Q46" s="153">
        <v>1725</v>
      </c>
      <c r="R46" s="153">
        <v>28653</v>
      </c>
      <c r="S46" s="153">
        <v>13861</v>
      </c>
      <c r="T46" s="153">
        <v>11223</v>
      </c>
      <c r="U46" s="153">
        <v>12170</v>
      </c>
      <c r="V46" s="153">
        <v>13454</v>
      </c>
      <c r="W46" s="153">
        <v>225240</v>
      </c>
      <c r="X46" s="154"/>
      <c r="Y46" s="154"/>
      <c r="Z46" s="154"/>
      <c r="AA46" s="154"/>
      <c r="AB46" s="154"/>
      <c r="AC46" s="154"/>
      <c r="AD46" s="154"/>
      <c r="AE46" s="154"/>
      <c r="AF46" s="154"/>
      <c r="AG46" s="154"/>
      <c r="AH46" s="154"/>
      <c r="AI46" s="154"/>
      <c r="AJ46" s="154"/>
      <c r="AK46" s="154"/>
      <c r="AL46" s="154"/>
      <c r="AM46" s="154"/>
      <c r="AN46" s="154"/>
      <c r="AO46" s="154"/>
      <c r="AP46" s="154"/>
      <c r="AQ46" s="155">
        <v>63327</v>
      </c>
      <c r="AR46" s="155">
        <v>2950</v>
      </c>
      <c r="AS46" s="155">
        <v>1732</v>
      </c>
      <c r="AT46" s="155">
        <v>4412</v>
      </c>
      <c r="AU46" s="155">
        <v>45005</v>
      </c>
      <c r="AV46" s="155">
        <v>27874</v>
      </c>
      <c r="AW46" s="155">
        <v>17131</v>
      </c>
      <c r="AX46" s="155">
        <v>10386</v>
      </c>
      <c r="AY46" s="155">
        <v>5700</v>
      </c>
      <c r="AZ46" s="155">
        <v>12367</v>
      </c>
      <c r="BA46" s="155">
        <v>1758</v>
      </c>
      <c r="BB46" s="155">
        <v>8884</v>
      </c>
      <c r="BC46" s="155">
        <v>1725</v>
      </c>
      <c r="BD46" s="155">
        <v>28653</v>
      </c>
      <c r="BE46" s="155">
        <v>13861</v>
      </c>
      <c r="BF46" s="155">
        <v>11223</v>
      </c>
      <c r="BG46" s="155">
        <v>12170</v>
      </c>
      <c r="BH46" s="155">
        <v>13454</v>
      </c>
      <c r="BI46" s="155">
        <v>225240</v>
      </c>
      <c r="BJ46" s="147">
        <v>225240</v>
      </c>
      <c r="BK46" s="146">
        <v>225240</v>
      </c>
      <c r="BL46" s="154">
        <v>28.115343633457645</v>
      </c>
      <c r="BM46" s="154">
        <v>1.3097140827561713</v>
      </c>
      <c r="BN46" s="154">
        <v>0.7689575563843012</v>
      </c>
      <c r="BO46" s="154">
        <v>1.9587995027526193</v>
      </c>
      <c r="BP46" s="154">
        <v>19.980909252353047</v>
      </c>
      <c r="BQ46" s="154">
        <v>12.37524418398153</v>
      </c>
      <c r="BR46" s="154">
        <v>7.605665068371515</v>
      </c>
      <c r="BS46" s="154">
        <v>4.611081513052744</v>
      </c>
      <c r="BT46" s="154">
        <v>2.530633990410229</v>
      </c>
      <c r="BU46" s="154">
        <v>5.4905878174391765</v>
      </c>
      <c r="BV46" s="154">
        <v>0.780500799147576</v>
      </c>
      <c r="BW46" s="154">
        <v>3.944237258035873</v>
      </c>
      <c r="BX46" s="154">
        <v>0.7658497602557273</v>
      </c>
      <c r="BY46" s="154">
        <v>12.721097496004264</v>
      </c>
      <c r="BZ46" s="154">
        <v>6.153880305451962</v>
      </c>
      <c r="CA46" s="154">
        <v>4.982685135855088</v>
      </c>
      <c r="CB46" s="154">
        <v>5.403125554963594</v>
      </c>
      <c r="CC46" s="154">
        <v>5.973184159119162</v>
      </c>
      <c r="CD46" s="154">
        <v>100</v>
      </c>
      <c r="CE46" s="155">
        <v>63327</v>
      </c>
      <c r="CF46" s="155">
        <v>2950</v>
      </c>
      <c r="CG46" s="155">
        <v>1732</v>
      </c>
      <c r="CH46" s="155">
        <v>4412</v>
      </c>
      <c r="CI46" s="155">
        <v>45005</v>
      </c>
      <c r="CJ46" s="155">
        <v>27874</v>
      </c>
      <c r="CK46" s="155">
        <v>17131</v>
      </c>
      <c r="CL46" s="155">
        <v>10386</v>
      </c>
      <c r="CM46" s="155">
        <v>5700</v>
      </c>
      <c r="CN46" s="155">
        <v>12367</v>
      </c>
      <c r="CO46" s="155">
        <v>1758</v>
      </c>
      <c r="CP46" s="155">
        <v>8884</v>
      </c>
      <c r="CQ46" s="155">
        <v>1725</v>
      </c>
      <c r="CR46" s="155">
        <v>28653</v>
      </c>
      <c r="CS46" s="155">
        <v>13861</v>
      </c>
      <c r="CT46" s="155">
        <v>11223</v>
      </c>
      <c r="CU46" s="155">
        <v>12170</v>
      </c>
      <c r="CV46" s="155">
        <v>13454</v>
      </c>
      <c r="CW46" s="155">
        <v>225240</v>
      </c>
      <c r="CX46" s="148" t="s">
        <v>220</v>
      </c>
      <c r="CY46" s="146">
        <v>72421</v>
      </c>
      <c r="CZ46" s="146">
        <v>61091</v>
      </c>
      <c r="DA46" s="146">
        <v>91728</v>
      </c>
      <c r="DB46" s="149">
        <v>225240</v>
      </c>
      <c r="DC46" s="149"/>
      <c r="DD46" s="148" t="s">
        <v>220</v>
      </c>
      <c r="DE46" s="145">
        <v>32.152814775350734</v>
      </c>
      <c r="DF46" s="145">
        <v>27.122624755816016</v>
      </c>
      <c r="DG46" s="145">
        <v>40.724560468833246</v>
      </c>
    </row>
    <row r="47" spans="1:111" ht="9">
      <c r="A47" s="144" t="s">
        <v>221</v>
      </c>
      <c r="B47" s="144">
        <v>239145</v>
      </c>
      <c r="C47" s="144"/>
      <c r="D47" s="146">
        <v>239145</v>
      </c>
      <c r="E47" s="144">
        <v>65762</v>
      </c>
      <c r="F47" s="144">
        <v>2881</v>
      </c>
      <c r="G47" s="144">
        <v>1870</v>
      </c>
      <c r="H47" s="144">
        <v>4488</v>
      </c>
      <c r="I47" s="144">
        <v>48770</v>
      </c>
      <c r="J47" s="144">
        <v>31070</v>
      </c>
      <c r="K47" s="144">
        <v>17700</v>
      </c>
      <c r="L47" s="144">
        <v>10484</v>
      </c>
      <c r="M47" s="144">
        <v>6060</v>
      </c>
      <c r="N47" s="144">
        <v>13065</v>
      </c>
      <c r="O47" s="144">
        <v>1746</v>
      </c>
      <c r="P47" s="144">
        <v>9405</v>
      </c>
      <c r="Q47" s="144">
        <v>1914</v>
      </c>
      <c r="R47" s="144">
        <v>30923</v>
      </c>
      <c r="S47" s="144">
        <v>16610</v>
      </c>
      <c r="T47" s="144">
        <v>11600</v>
      </c>
      <c r="U47" s="144">
        <v>12483</v>
      </c>
      <c r="V47" s="144">
        <v>14149</v>
      </c>
      <c r="W47" s="144">
        <v>239145</v>
      </c>
      <c r="X47" s="145"/>
      <c r="Y47" s="145"/>
      <c r="Z47" s="145"/>
      <c r="AA47" s="145"/>
      <c r="AB47" s="145"/>
      <c r="AC47" s="145"/>
      <c r="AD47" s="145"/>
      <c r="AE47" s="145"/>
      <c r="AF47" s="145"/>
      <c r="AG47" s="145"/>
      <c r="AH47" s="145"/>
      <c r="AI47" s="145"/>
      <c r="AJ47" s="145"/>
      <c r="AK47" s="145"/>
      <c r="AL47" s="145"/>
      <c r="AM47" s="145"/>
      <c r="AN47" s="145"/>
      <c r="AO47" s="145"/>
      <c r="AP47" s="145"/>
      <c r="AQ47" s="146">
        <v>65762</v>
      </c>
      <c r="AR47" s="146">
        <v>2881</v>
      </c>
      <c r="AS47" s="146">
        <v>1870</v>
      </c>
      <c r="AT47" s="146">
        <v>4488</v>
      </c>
      <c r="AU47" s="146">
        <v>48770</v>
      </c>
      <c r="AV47" s="146">
        <v>31070</v>
      </c>
      <c r="AW47" s="146">
        <v>17700</v>
      </c>
      <c r="AX47" s="146">
        <v>10484</v>
      </c>
      <c r="AY47" s="146">
        <v>6060</v>
      </c>
      <c r="AZ47" s="146">
        <v>13065</v>
      </c>
      <c r="BA47" s="146">
        <v>1746</v>
      </c>
      <c r="BB47" s="146">
        <v>9405</v>
      </c>
      <c r="BC47" s="146">
        <v>1914</v>
      </c>
      <c r="BD47" s="146">
        <v>30923</v>
      </c>
      <c r="BE47" s="146">
        <v>16610</v>
      </c>
      <c r="BF47" s="146">
        <v>11600</v>
      </c>
      <c r="BG47" s="146">
        <v>12483</v>
      </c>
      <c r="BH47" s="146">
        <v>14149</v>
      </c>
      <c r="BI47" s="146">
        <v>239145</v>
      </c>
      <c r="BJ47" s="147">
        <v>239145</v>
      </c>
      <c r="BK47" s="146">
        <v>239145</v>
      </c>
      <c r="BL47" s="145">
        <v>27.498797800497606</v>
      </c>
      <c r="BM47" s="145">
        <v>1.2047084404858976</v>
      </c>
      <c r="BN47" s="145">
        <v>0.7819523719918878</v>
      </c>
      <c r="BO47" s="145">
        <v>1.8766856927805307</v>
      </c>
      <c r="BP47" s="145">
        <v>20.393485124087896</v>
      </c>
      <c r="BQ47" s="145">
        <v>12.992117752827784</v>
      </c>
      <c r="BR47" s="145">
        <v>7.401367371260115</v>
      </c>
      <c r="BS47" s="145">
        <v>4.383951159338477</v>
      </c>
      <c r="BT47" s="145">
        <v>2.534027472872107</v>
      </c>
      <c r="BU47" s="145">
        <v>5.463212695226746</v>
      </c>
      <c r="BV47" s="145">
        <v>0.7301009847582012</v>
      </c>
      <c r="BW47" s="145">
        <v>3.932760459135671</v>
      </c>
      <c r="BX47" s="145">
        <v>0.8003512513328733</v>
      </c>
      <c r="BY47" s="145">
        <v>12.930648769574942</v>
      </c>
      <c r="BZ47" s="145">
        <v>6.945576951222061</v>
      </c>
      <c r="CA47" s="145">
        <v>4.8506136444416565</v>
      </c>
      <c r="CB47" s="145">
        <v>5.219845700307345</v>
      </c>
      <c r="CC47" s="145">
        <v>5.916494177172845</v>
      </c>
      <c r="CD47" s="145">
        <v>100</v>
      </c>
      <c r="CE47" s="146">
        <v>65762</v>
      </c>
      <c r="CF47" s="146">
        <v>2881</v>
      </c>
      <c r="CG47" s="146">
        <v>1870</v>
      </c>
      <c r="CH47" s="146">
        <v>4488</v>
      </c>
      <c r="CI47" s="146">
        <v>48770</v>
      </c>
      <c r="CJ47" s="146">
        <v>31070</v>
      </c>
      <c r="CK47" s="146">
        <v>17700</v>
      </c>
      <c r="CL47" s="146">
        <v>10484</v>
      </c>
      <c r="CM47" s="146">
        <v>6060</v>
      </c>
      <c r="CN47" s="146">
        <v>13065</v>
      </c>
      <c r="CO47" s="146">
        <v>1746</v>
      </c>
      <c r="CP47" s="146">
        <v>9405</v>
      </c>
      <c r="CQ47" s="146">
        <v>1914</v>
      </c>
      <c r="CR47" s="146">
        <v>30923</v>
      </c>
      <c r="CS47" s="146">
        <v>16610</v>
      </c>
      <c r="CT47" s="146">
        <v>11600</v>
      </c>
      <c r="CU47" s="146">
        <v>12483</v>
      </c>
      <c r="CV47" s="146">
        <v>14149</v>
      </c>
      <c r="CW47" s="146">
        <v>239145</v>
      </c>
      <c r="CX47" s="148" t="s">
        <v>221</v>
      </c>
      <c r="CY47" s="146">
        <v>75001</v>
      </c>
      <c r="CZ47" s="146">
        <v>65314</v>
      </c>
      <c r="DA47" s="146">
        <v>98830</v>
      </c>
      <c r="DB47" s="149">
        <v>239145</v>
      </c>
      <c r="DC47" s="149"/>
      <c r="DD47" s="148" t="s">
        <v>221</v>
      </c>
      <c r="DE47" s="145">
        <v>31.362144305755923</v>
      </c>
      <c r="DF47" s="145">
        <v>27.311463756298483</v>
      </c>
      <c r="DG47" s="145">
        <v>41.3263919379456</v>
      </c>
    </row>
    <row r="48" spans="1:111" ht="9">
      <c r="A48" s="144" t="s">
        <v>222</v>
      </c>
      <c r="B48" s="144">
        <v>257700</v>
      </c>
      <c r="C48" s="144"/>
      <c r="D48" s="146">
        <v>257700</v>
      </c>
      <c r="E48" s="144">
        <v>69206</v>
      </c>
      <c r="F48" s="144">
        <v>2932</v>
      </c>
      <c r="G48" s="144">
        <v>1995</v>
      </c>
      <c r="H48" s="144">
        <v>4751</v>
      </c>
      <c r="I48" s="144">
        <v>54570</v>
      </c>
      <c r="J48" s="144">
        <v>34940</v>
      </c>
      <c r="K48" s="144">
        <v>19630</v>
      </c>
      <c r="L48" s="144">
        <v>11134</v>
      </c>
      <c r="M48" s="144">
        <v>6632</v>
      </c>
      <c r="N48" s="144">
        <v>14091</v>
      </c>
      <c r="O48" s="144">
        <v>1769</v>
      </c>
      <c r="P48" s="144">
        <v>10100</v>
      </c>
      <c r="Q48" s="144">
        <v>2222</v>
      </c>
      <c r="R48" s="144">
        <v>34647</v>
      </c>
      <c r="S48" s="144">
        <v>18182</v>
      </c>
      <c r="T48" s="144">
        <v>12050</v>
      </c>
      <c r="U48" s="144">
        <v>12668</v>
      </c>
      <c r="V48" s="144">
        <v>14842</v>
      </c>
      <c r="W48" s="144">
        <v>257700</v>
      </c>
      <c r="X48" s="145"/>
      <c r="Y48" s="145"/>
      <c r="Z48" s="145"/>
      <c r="AA48" s="145"/>
      <c r="AB48" s="145"/>
      <c r="AC48" s="145"/>
      <c r="AD48" s="145"/>
      <c r="AE48" s="145"/>
      <c r="AF48" s="145"/>
      <c r="AG48" s="145"/>
      <c r="AH48" s="145"/>
      <c r="AI48" s="145"/>
      <c r="AJ48" s="145"/>
      <c r="AK48" s="145"/>
      <c r="AL48" s="145"/>
      <c r="AM48" s="145"/>
      <c r="AN48" s="145"/>
      <c r="AO48" s="145"/>
      <c r="AP48" s="145"/>
      <c r="AQ48" s="146">
        <v>69206</v>
      </c>
      <c r="AR48" s="146">
        <v>2932</v>
      </c>
      <c r="AS48" s="146">
        <v>1995</v>
      </c>
      <c r="AT48" s="146">
        <v>4751</v>
      </c>
      <c r="AU48" s="146">
        <v>54570</v>
      </c>
      <c r="AV48" s="146">
        <v>34940</v>
      </c>
      <c r="AW48" s="146">
        <v>19630</v>
      </c>
      <c r="AX48" s="146">
        <v>11134</v>
      </c>
      <c r="AY48" s="146">
        <v>6632</v>
      </c>
      <c r="AZ48" s="146">
        <v>14091</v>
      </c>
      <c r="BA48" s="146">
        <v>1769</v>
      </c>
      <c r="BB48" s="146">
        <v>10100</v>
      </c>
      <c r="BC48" s="146">
        <v>2222</v>
      </c>
      <c r="BD48" s="146">
        <v>34647</v>
      </c>
      <c r="BE48" s="146">
        <v>18182</v>
      </c>
      <c r="BF48" s="146">
        <v>12050</v>
      </c>
      <c r="BG48" s="146">
        <v>12668</v>
      </c>
      <c r="BH48" s="146">
        <v>14842</v>
      </c>
      <c r="BI48" s="146">
        <v>257700</v>
      </c>
      <c r="BJ48" s="147">
        <v>257700</v>
      </c>
      <c r="BK48" s="146">
        <v>257700</v>
      </c>
      <c r="BL48" s="145">
        <v>26.855258051998447</v>
      </c>
      <c r="BM48" s="145">
        <v>1.1377570818781528</v>
      </c>
      <c r="BN48" s="145">
        <v>0.7741559953434226</v>
      </c>
      <c r="BO48" s="145">
        <v>1.8436166084594487</v>
      </c>
      <c r="BP48" s="145">
        <v>21.17578579743888</v>
      </c>
      <c r="BQ48" s="145">
        <v>13.558401241753979</v>
      </c>
      <c r="BR48" s="145">
        <v>7.617384555684905</v>
      </c>
      <c r="BS48" s="145">
        <v>4.320527745440435</v>
      </c>
      <c r="BT48" s="145">
        <v>2.573535118354676</v>
      </c>
      <c r="BU48" s="145">
        <v>5.467986030267753</v>
      </c>
      <c r="BV48" s="145">
        <v>0.6864571206829647</v>
      </c>
      <c r="BW48" s="145">
        <v>3.919285991462942</v>
      </c>
      <c r="BX48" s="145">
        <v>0.8622429181218472</v>
      </c>
      <c r="BY48" s="145">
        <v>13.444703143189757</v>
      </c>
      <c r="BZ48" s="145">
        <v>7.055490880869228</v>
      </c>
      <c r="CA48" s="145">
        <v>4.675979821497866</v>
      </c>
      <c r="CB48" s="145">
        <v>4.9157935584012415</v>
      </c>
      <c r="CC48" s="145">
        <v>5.7594101668606905</v>
      </c>
      <c r="CD48" s="145">
        <v>100</v>
      </c>
      <c r="CE48" s="146">
        <v>69206</v>
      </c>
      <c r="CF48" s="146">
        <v>2932</v>
      </c>
      <c r="CG48" s="146">
        <v>1995</v>
      </c>
      <c r="CH48" s="146">
        <v>4751</v>
      </c>
      <c r="CI48" s="146">
        <v>54570</v>
      </c>
      <c r="CJ48" s="146">
        <v>34940</v>
      </c>
      <c r="CK48" s="146">
        <v>19630</v>
      </c>
      <c r="CL48" s="146">
        <v>11134</v>
      </c>
      <c r="CM48" s="146">
        <v>6632</v>
      </c>
      <c r="CN48" s="146">
        <v>14091</v>
      </c>
      <c r="CO48" s="146">
        <v>1769</v>
      </c>
      <c r="CP48" s="146">
        <v>10100</v>
      </c>
      <c r="CQ48" s="146">
        <v>2222</v>
      </c>
      <c r="CR48" s="146">
        <v>34647</v>
      </c>
      <c r="CS48" s="146">
        <v>18182</v>
      </c>
      <c r="CT48" s="146">
        <v>12050</v>
      </c>
      <c r="CU48" s="146">
        <v>12668</v>
      </c>
      <c r="CV48" s="146">
        <v>14842</v>
      </c>
      <c r="CW48" s="146">
        <v>257700</v>
      </c>
      <c r="CX48" s="148" t="s">
        <v>222</v>
      </c>
      <c r="CY48" s="146">
        <v>78884</v>
      </c>
      <c r="CZ48" s="146">
        <v>72336</v>
      </c>
      <c r="DA48" s="146">
        <v>106480</v>
      </c>
      <c r="DB48" s="149">
        <v>257700</v>
      </c>
      <c r="DC48" s="149"/>
      <c r="DD48" s="148" t="s">
        <v>222</v>
      </c>
      <c r="DE48" s="145">
        <v>30.610787737679473</v>
      </c>
      <c r="DF48" s="145">
        <v>28.069848661233994</v>
      </c>
      <c r="DG48" s="145">
        <v>41.319363601086536</v>
      </c>
    </row>
    <row r="49" spans="1:111" ht="9">
      <c r="A49" s="144" t="s">
        <v>223</v>
      </c>
      <c r="B49" s="144">
        <v>276132</v>
      </c>
      <c r="C49" s="144"/>
      <c r="D49" s="146">
        <v>276132</v>
      </c>
      <c r="E49" s="144">
        <v>66863</v>
      </c>
      <c r="F49" s="144">
        <v>2925</v>
      </c>
      <c r="G49" s="144">
        <v>2119</v>
      </c>
      <c r="H49" s="144">
        <v>5151</v>
      </c>
      <c r="I49" s="144">
        <v>62207</v>
      </c>
      <c r="J49" s="144">
        <v>39884</v>
      </c>
      <c r="K49" s="144">
        <v>22323</v>
      </c>
      <c r="L49" s="144">
        <v>12216</v>
      </c>
      <c r="M49" s="144">
        <v>7113</v>
      </c>
      <c r="N49" s="144">
        <v>15264</v>
      </c>
      <c r="O49" s="144">
        <v>1906</v>
      </c>
      <c r="P49" s="144">
        <v>10727</v>
      </c>
      <c r="Q49" s="144">
        <v>2631</v>
      </c>
      <c r="R49" s="144">
        <v>39968</v>
      </c>
      <c r="S49" s="144">
        <v>20634</v>
      </c>
      <c r="T49" s="144">
        <v>12518</v>
      </c>
      <c r="U49" s="144">
        <v>13422</v>
      </c>
      <c r="V49" s="144">
        <v>15732</v>
      </c>
      <c r="W49" s="144">
        <v>276132</v>
      </c>
      <c r="X49" s="145"/>
      <c r="Y49" s="145"/>
      <c r="Z49" s="145"/>
      <c r="AA49" s="145"/>
      <c r="AB49" s="145"/>
      <c r="AC49" s="145"/>
      <c r="AD49" s="145"/>
      <c r="AE49" s="145"/>
      <c r="AF49" s="145"/>
      <c r="AG49" s="145"/>
      <c r="AH49" s="145"/>
      <c r="AI49" s="145"/>
      <c r="AJ49" s="145"/>
      <c r="AK49" s="145"/>
      <c r="AL49" s="145"/>
      <c r="AM49" s="145"/>
      <c r="AN49" s="145"/>
      <c r="AO49" s="145"/>
      <c r="AP49" s="145"/>
      <c r="AQ49" s="146">
        <v>66863</v>
      </c>
      <c r="AR49" s="146">
        <v>2925</v>
      </c>
      <c r="AS49" s="146">
        <v>2119</v>
      </c>
      <c r="AT49" s="146">
        <v>5151</v>
      </c>
      <c r="AU49" s="146">
        <v>62207</v>
      </c>
      <c r="AV49" s="146">
        <v>39884</v>
      </c>
      <c r="AW49" s="146">
        <v>22323</v>
      </c>
      <c r="AX49" s="146">
        <v>12216</v>
      </c>
      <c r="AY49" s="146">
        <v>7113</v>
      </c>
      <c r="AZ49" s="146">
        <v>15264</v>
      </c>
      <c r="BA49" s="146">
        <v>1906</v>
      </c>
      <c r="BB49" s="146">
        <v>10727</v>
      </c>
      <c r="BC49" s="146">
        <v>2631</v>
      </c>
      <c r="BD49" s="146">
        <v>39968</v>
      </c>
      <c r="BE49" s="146">
        <v>20634</v>
      </c>
      <c r="BF49" s="146">
        <v>12518</v>
      </c>
      <c r="BG49" s="146">
        <v>13422</v>
      </c>
      <c r="BH49" s="146">
        <v>15732</v>
      </c>
      <c r="BI49" s="146">
        <v>276132</v>
      </c>
      <c r="BJ49" s="147">
        <v>276132</v>
      </c>
      <c r="BK49" s="146">
        <v>276132</v>
      </c>
      <c r="BL49" s="145">
        <v>24.214143960135008</v>
      </c>
      <c r="BM49" s="145">
        <v>1.0592759984355307</v>
      </c>
      <c r="BN49" s="145">
        <v>0.7673866121999624</v>
      </c>
      <c r="BO49" s="145">
        <v>1.8654121941680066</v>
      </c>
      <c r="BP49" s="145">
        <v>22.527993858009935</v>
      </c>
      <c r="BQ49" s="145">
        <v>14.44381672533426</v>
      </c>
      <c r="BR49" s="145">
        <v>8.084177132675677</v>
      </c>
      <c r="BS49" s="145">
        <v>4.423971144235366</v>
      </c>
      <c r="BT49" s="145">
        <v>2.5759419408109165</v>
      </c>
      <c r="BU49" s="145">
        <v>5.527791056451262</v>
      </c>
      <c r="BV49" s="145">
        <v>0.6902495907754262</v>
      </c>
      <c r="BW49" s="145">
        <v>3.884736285544595</v>
      </c>
      <c r="BX49" s="145">
        <v>0.9528051801312417</v>
      </c>
      <c r="BY49" s="145">
        <v>14.474236959135487</v>
      </c>
      <c r="BZ49" s="145">
        <v>7.47251314588675</v>
      </c>
      <c r="CA49" s="145">
        <v>4.533339127663581</v>
      </c>
      <c r="CB49" s="145">
        <v>4.860718786667246</v>
      </c>
      <c r="CC49" s="145">
        <v>5.697275216200948</v>
      </c>
      <c r="CD49" s="145">
        <v>100</v>
      </c>
      <c r="CE49" s="146">
        <v>66863</v>
      </c>
      <c r="CF49" s="146">
        <v>2925</v>
      </c>
      <c r="CG49" s="146">
        <v>2119</v>
      </c>
      <c r="CH49" s="146">
        <v>5151</v>
      </c>
      <c r="CI49" s="146">
        <v>62207</v>
      </c>
      <c r="CJ49" s="146">
        <v>39884</v>
      </c>
      <c r="CK49" s="146">
        <v>22323</v>
      </c>
      <c r="CL49" s="146">
        <v>12216</v>
      </c>
      <c r="CM49" s="146">
        <v>7113</v>
      </c>
      <c r="CN49" s="146">
        <v>15264</v>
      </c>
      <c r="CO49" s="146">
        <v>1906</v>
      </c>
      <c r="CP49" s="146">
        <v>10727</v>
      </c>
      <c r="CQ49" s="146">
        <v>2631</v>
      </c>
      <c r="CR49" s="146">
        <v>39968</v>
      </c>
      <c r="CS49" s="146">
        <v>20634</v>
      </c>
      <c r="CT49" s="146">
        <v>12518</v>
      </c>
      <c r="CU49" s="146">
        <v>13422</v>
      </c>
      <c r="CV49" s="146">
        <v>15732</v>
      </c>
      <c r="CW49" s="146">
        <v>276132</v>
      </c>
      <c r="CX49" s="148" t="s">
        <v>223</v>
      </c>
      <c r="CY49" s="146">
        <v>77058</v>
      </c>
      <c r="CZ49" s="146">
        <v>81536</v>
      </c>
      <c r="DA49" s="146">
        <v>117538</v>
      </c>
      <c r="DB49" s="149">
        <v>276132</v>
      </c>
      <c r="DC49" s="149"/>
      <c r="DD49" s="148" t="s">
        <v>223</v>
      </c>
      <c r="DE49" s="145">
        <v>27.906218764938508</v>
      </c>
      <c r="DF49" s="145">
        <v>29.52790694305622</v>
      </c>
      <c r="DG49" s="145">
        <v>42.565874292005276</v>
      </c>
    </row>
    <row r="50" spans="1:113" ht="9">
      <c r="A50" s="156" t="s">
        <v>224</v>
      </c>
      <c r="B50" s="156">
        <v>296845</v>
      </c>
      <c r="C50" s="156"/>
      <c r="D50" s="157">
        <v>296845</v>
      </c>
      <c r="E50" s="156">
        <v>72362</v>
      </c>
      <c r="F50" s="156">
        <v>2930</v>
      </c>
      <c r="G50" s="156">
        <v>2272</v>
      </c>
      <c r="H50" s="156">
        <v>5138</v>
      </c>
      <c r="I50" s="156">
        <v>66785</v>
      </c>
      <c r="J50" s="156">
        <v>43157</v>
      </c>
      <c r="K50" s="156">
        <v>23628</v>
      </c>
      <c r="L50" s="156">
        <v>12851</v>
      </c>
      <c r="M50" s="156">
        <v>7466</v>
      </c>
      <c r="N50" s="156">
        <v>16664</v>
      </c>
      <c r="O50" s="156">
        <v>1964</v>
      </c>
      <c r="P50" s="156">
        <v>11610</v>
      </c>
      <c r="Q50" s="156">
        <v>3090</v>
      </c>
      <c r="R50" s="156">
        <v>43313</v>
      </c>
      <c r="S50" s="156">
        <v>23080</v>
      </c>
      <c r="T50" s="156">
        <v>12965</v>
      </c>
      <c r="U50" s="156">
        <v>14312</v>
      </c>
      <c r="V50" s="156">
        <v>16707</v>
      </c>
      <c r="W50" s="156">
        <v>296845</v>
      </c>
      <c r="X50" s="158"/>
      <c r="Y50" s="158"/>
      <c r="Z50" s="158"/>
      <c r="AA50" s="158"/>
      <c r="AB50" s="158"/>
      <c r="AC50" s="158"/>
      <c r="AD50" s="158"/>
      <c r="AE50" s="158"/>
      <c r="AF50" s="158"/>
      <c r="AG50" s="158"/>
      <c r="AH50" s="158"/>
      <c r="AI50" s="158"/>
      <c r="AJ50" s="158"/>
      <c r="AK50" s="158"/>
      <c r="AL50" s="158"/>
      <c r="AM50" s="158"/>
      <c r="AN50" s="158"/>
      <c r="AO50" s="158"/>
      <c r="AP50" s="158"/>
      <c r="AQ50" s="157">
        <v>72362</v>
      </c>
      <c r="AR50" s="157">
        <v>2930</v>
      </c>
      <c r="AS50" s="157">
        <v>2272</v>
      </c>
      <c r="AT50" s="157">
        <v>5138</v>
      </c>
      <c r="AU50" s="157">
        <v>66785</v>
      </c>
      <c r="AV50" s="157">
        <v>43157</v>
      </c>
      <c r="AW50" s="157">
        <v>23628</v>
      </c>
      <c r="AX50" s="157">
        <v>12851</v>
      </c>
      <c r="AY50" s="157">
        <v>7466</v>
      </c>
      <c r="AZ50" s="157">
        <v>16664</v>
      </c>
      <c r="BA50" s="157">
        <v>1964</v>
      </c>
      <c r="BB50" s="157">
        <v>11610</v>
      </c>
      <c r="BC50" s="157">
        <v>3090</v>
      </c>
      <c r="BD50" s="157">
        <v>43313</v>
      </c>
      <c r="BE50" s="157">
        <v>23080</v>
      </c>
      <c r="BF50" s="157">
        <v>12965</v>
      </c>
      <c r="BG50" s="157">
        <v>14312</v>
      </c>
      <c r="BH50" s="157">
        <v>16707</v>
      </c>
      <c r="BI50" s="157">
        <v>296845</v>
      </c>
      <c r="BJ50" s="159">
        <v>296845</v>
      </c>
      <c r="BK50" s="157">
        <v>296845</v>
      </c>
      <c r="BL50" s="158">
        <v>24.377031784264517</v>
      </c>
      <c r="BM50" s="158">
        <v>0.9870471121292256</v>
      </c>
      <c r="BN50" s="158">
        <v>0.7653826070845053</v>
      </c>
      <c r="BO50" s="158">
        <v>1.730869645774731</v>
      </c>
      <c r="BP50" s="158">
        <v>22.498273509744145</v>
      </c>
      <c r="BQ50" s="158">
        <v>14.538563896983275</v>
      </c>
      <c r="BR50" s="158">
        <v>7.959709612760868</v>
      </c>
      <c r="BS50" s="158">
        <v>4.329195371321734</v>
      </c>
      <c r="BT50" s="158">
        <v>2.5151173171183614</v>
      </c>
      <c r="BU50" s="158">
        <v>5.613704121679664</v>
      </c>
      <c r="BV50" s="158">
        <v>0.6616247536593172</v>
      </c>
      <c r="BW50" s="158">
        <v>3.9111320722936216</v>
      </c>
      <c r="BX50" s="158">
        <v>1.040947295726726</v>
      </c>
      <c r="BY50" s="158">
        <v>14.591116575990837</v>
      </c>
      <c r="BZ50" s="158">
        <v>7.77510148393943</v>
      </c>
      <c r="CA50" s="158">
        <v>4.367599252134952</v>
      </c>
      <c r="CB50" s="158">
        <v>4.821371422796409</v>
      </c>
      <c r="CC50" s="158">
        <v>5.628189796021492</v>
      </c>
      <c r="CD50" s="158">
        <v>100</v>
      </c>
      <c r="CE50" s="157">
        <v>72362</v>
      </c>
      <c r="CF50" s="157">
        <v>2930</v>
      </c>
      <c r="CG50" s="157">
        <v>2272</v>
      </c>
      <c r="CH50" s="157">
        <v>5138</v>
      </c>
      <c r="CI50" s="157">
        <v>66785</v>
      </c>
      <c r="CJ50" s="157">
        <v>43157</v>
      </c>
      <c r="CK50" s="157">
        <v>23628</v>
      </c>
      <c r="CL50" s="157">
        <v>12851</v>
      </c>
      <c r="CM50" s="157">
        <v>7466</v>
      </c>
      <c r="CN50" s="157">
        <v>16664</v>
      </c>
      <c r="CO50" s="157">
        <v>1964</v>
      </c>
      <c r="CP50" s="157">
        <v>11610</v>
      </c>
      <c r="CQ50" s="157">
        <v>3090</v>
      </c>
      <c r="CR50" s="157">
        <v>43313</v>
      </c>
      <c r="CS50" s="157">
        <v>23080</v>
      </c>
      <c r="CT50" s="157">
        <v>12965</v>
      </c>
      <c r="CU50" s="157">
        <v>14312</v>
      </c>
      <c r="CV50" s="157">
        <v>16707</v>
      </c>
      <c r="CW50" s="157">
        <v>296845</v>
      </c>
      <c r="CX50" s="160" t="s">
        <v>224</v>
      </c>
      <c r="CY50" s="157">
        <v>82702</v>
      </c>
      <c r="CZ50" s="157">
        <v>87102</v>
      </c>
      <c r="DA50" s="157">
        <v>127041</v>
      </c>
      <c r="DB50" s="161">
        <v>296845</v>
      </c>
      <c r="DC50" s="149"/>
      <c r="DD50" s="160" t="s">
        <v>224</v>
      </c>
      <c r="DE50" s="158">
        <v>27.860331149252975</v>
      </c>
      <c r="DF50" s="158">
        <v>29.34258619818424</v>
      </c>
      <c r="DG50" s="158">
        <v>42.797082652562786</v>
      </c>
      <c r="DI50" s="113" t="s">
        <v>88</v>
      </c>
    </row>
  </sheetData>
  <printOptions horizontalCentered="1" verticalCentered="1"/>
  <pageMargins left="0.5905511811023623" right="0.5905511811023623" top="0.5905511811023623" bottom="0.5905511811023623" header="0.5118110236220472" footer="0.5118110236220472"/>
  <pageSetup firstPageNumber="50" useFirstPageNumber="1" horizontalDpi="120" verticalDpi="120" orientation="landscape" paperSize="9" scale="99" r:id="rId2"/>
  <colBreaks count="12" manualBreakCount="12">
    <brk id="4" max="65535" man="1"/>
    <brk id="12" max="65535" man="1"/>
    <brk id="19" max="65535" man="1"/>
    <brk id="23" max="65535" man="1"/>
    <brk id="31" max="65535" man="1"/>
    <brk id="38" max="65535" man="1"/>
    <brk id="42" max="65535" man="1"/>
    <brk id="57" max="65535" man="1"/>
    <brk id="63" max="65535" man="1"/>
    <brk id="78" max="65535" man="1"/>
    <brk id="82" max="65535" man="1"/>
    <brk id="9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蔵田</dc:creator>
  <cp:keywords/>
  <dc:description/>
  <cp:lastModifiedBy>統計情報サービス係</cp:lastModifiedBy>
  <cp:lastPrinted>2000-11-07T02:52:22Z</cp:lastPrinted>
  <dcterms:created xsi:type="dcterms:W3CDTF">2000-03-20T01:10:12Z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