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2180" windowHeight="8550" tabRatio="601" firstSheet="2" activeTab="2"/>
  </bookViews>
  <sheets>
    <sheet name="表1-4,図1-2 " sheetId="1" r:id="rId1"/>
    <sheet name="表5,図3" sheetId="2" r:id="rId2"/>
    <sheet name="表6-9" sheetId="3" r:id="rId3"/>
    <sheet name="表10-14" sheetId="4" r:id="rId4"/>
    <sheet name="表15-18,図4-12" sheetId="5" r:id="rId5"/>
    <sheet name="表19,図13-14" sheetId="6" r:id="rId6"/>
    <sheet name="付録" sheetId="7" r:id="rId7"/>
  </sheets>
  <definedNames>
    <definedName name="_xlnm.Print_Area" localSheetId="3">'表10-14'!$A$1:$Q$133</definedName>
    <definedName name="_xlnm.Print_Area" localSheetId="0">'表1-4,図1-2 '!$A$2:$S$245</definedName>
    <definedName name="_xlnm.Print_Area" localSheetId="4">'表15-18,図4-12'!$A$1:$O$635</definedName>
    <definedName name="_xlnm.Print_Area" localSheetId="5">'表19,図13-14'!$A$1:$G$122</definedName>
    <definedName name="_xlnm.Print_Area" localSheetId="1">'表5,図3'!$A$2:$P$82</definedName>
    <definedName name="_xlnm.Print_Area" localSheetId="2">'表6-9'!$A$2:$P$179</definedName>
  </definedNames>
  <calcPr fullCalcOnLoad="1"/>
</workbook>
</file>

<file path=xl/sharedStrings.xml><?xml version="1.0" encoding="utf-8"?>
<sst xmlns="http://schemas.openxmlformats.org/spreadsheetml/2006/main" count="1839" uniqueCount="580">
  <si>
    <t>…</t>
  </si>
  <si>
    <t>…</t>
  </si>
  <si>
    <t>…</t>
  </si>
  <si>
    <t>…</t>
  </si>
  <si>
    <t>…</t>
  </si>
  <si>
    <t>…</t>
  </si>
  <si>
    <t>…</t>
  </si>
  <si>
    <t>-</t>
  </si>
  <si>
    <t>1937年</t>
  </si>
  <si>
    <t>中央アジア・カザフスタン地域</t>
  </si>
  <si>
    <t>　ウズベク共和国</t>
  </si>
  <si>
    <t>　　アンジジャン州</t>
  </si>
  <si>
    <t>　　ブハラ州</t>
  </si>
  <si>
    <t>　　カシカ・ダリ州</t>
  </si>
  <si>
    <t>　　ナマンガン州</t>
  </si>
  <si>
    <t>　　サマルカンド州</t>
  </si>
  <si>
    <t>　　スルハン・ダリ州</t>
  </si>
  <si>
    <t>　　タシケント市</t>
  </si>
  <si>
    <t>　　タシケント州</t>
  </si>
  <si>
    <t>　　フェルガナ州</t>
  </si>
  <si>
    <t>　　ホレズム州</t>
  </si>
  <si>
    <t>　　カラ・カルパク自治共和国</t>
  </si>
  <si>
    <t>　カザフ共和国</t>
  </si>
  <si>
    <t>　　アクモラ州</t>
  </si>
  <si>
    <t>　　アクチュビンスク州</t>
  </si>
  <si>
    <t>　　アルマ・アタ市</t>
  </si>
  <si>
    <t>　　アルマ・アタ州</t>
  </si>
  <si>
    <t>　　東カザフスタン州</t>
  </si>
  <si>
    <t>　　グリエフ州</t>
  </si>
  <si>
    <t>　　ジャンブル州</t>
  </si>
  <si>
    <t>　　西カザフスタン州</t>
  </si>
  <si>
    <t>　　カラガンダ州</t>
  </si>
  <si>
    <t>　　キジル・オルダ州</t>
  </si>
  <si>
    <t>　　コクチェタフ州</t>
  </si>
  <si>
    <t>　　クスタナイ州</t>
  </si>
  <si>
    <t>　　北カザフスタン州</t>
  </si>
  <si>
    <t>　　セミパラチンスク州</t>
  </si>
  <si>
    <t>　　タルジ・クルガン州</t>
  </si>
  <si>
    <t>　　南カザフスタン州</t>
  </si>
  <si>
    <t>　キルギス共和国</t>
  </si>
  <si>
    <t>　　ジャラル・アバド州</t>
  </si>
  <si>
    <t>　　イシク・クリ州</t>
  </si>
  <si>
    <t>　　オシ州</t>
  </si>
  <si>
    <t>　　タラス州</t>
  </si>
  <si>
    <t>　　天山(ﾁｬﾆｼｬｰﾆ)州</t>
  </si>
  <si>
    <t>　　フルンゼ市</t>
  </si>
  <si>
    <t>　　フルンゼ州</t>
  </si>
  <si>
    <t xml:space="preserve">    州に分割できない企業</t>
  </si>
  <si>
    <t>　タジク共和国</t>
  </si>
  <si>
    <t>　　ガルムスク州</t>
  </si>
  <si>
    <t>　　クリャプ州</t>
  </si>
  <si>
    <t>　　レニナバード州</t>
  </si>
  <si>
    <t>　　スタリナバード市</t>
  </si>
  <si>
    <t>　　スタリナバード州</t>
  </si>
  <si>
    <t>　　ゴルノ・バダフシャン州</t>
  </si>
  <si>
    <t>　トルクメン共和国</t>
  </si>
  <si>
    <t>　　アシハバード市</t>
  </si>
  <si>
    <t>　　アシハバード州</t>
  </si>
  <si>
    <t>　　マルィ州</t>
  </si>
  <si>
    <t>　　タシャウズ州</t>
  </si>
  <si>
    <t>　　チャルジョウ州</t>
  </si>
  <si>
    <t xml:space="preserve">  　パブロダル州</t>
  </si>
  <si>
    <t>(注2)－:該当なし。</t>
  </si>
  <si>
    <t>(注)－:該当なし，…:データの欠如。</t>
  </si>
  <si>
    <r>
      <t>(出所)ロシア連邦経済文書館所蔵ソ連邦中央統計局フォンド資料</t>
    </r>
    <r>
      <rPr>
        <sz val="9"/>
        <rFont val="Times New Roman"/>
        <family val="1"/>
      </rPr>
      <t>(</t>
    </r>
    <r>
      <rPr>
        <sz val="9"/>
        <rFont val="ＭＳ 明朝"/>
        <family val="1"/>
      </rPr>
      <t>1937年については</t>
    </r>
    <r>
      <rPr>
        <sz val="9"/>
        <rFont val="Times New Roman"/>
        <family val="1"/>
      </rPr>
      <t xml:space="preserve">F.1562, Op.329, Ed.204, L.42, </t>
    </r>
    <r>
      <rPr>
        <sz val="9"/>
        <rFont val="ＭＳ 明朝"/>
        <family val="1"/>
      </rPr>
      <t>1944年については</t>
    </r>
    <r>
      <rPr>
        <sz val="9"/>
        <rFont val="Times New Roman"/>
        <family val="1"/>
      </rPr>
      <t xml:space="preserve">F.1562, Op.329, Ed.1593, L.49-50, </t>
    </r>
    <r>
      <rPr>
        <sz val="9"/>
        <rFont val="ＭＳ 明朝"/>
        <family val="1"/>
      </rPr>
      <t>1950年については</t>
    </r>
    <r>
      <rPr>
        <sz val="9"/>
        <rFont val="Times New Roman"/>
        <family val="1"/>
      </rPr>
      <t xml:space="preserve">F.1562, Op.329, Ed.4145, L.73-74, </t>
    </r>
    <r>
      <rPr>
        <sz val="9"/>
        <rFont val="ＭＳ 明朝"/>
        <family val="1"/>
      </rPr>
      <t>1951年については</t>
    </r>
    <r>
      <rPr>
        <sz val="9"/>
        <rFont val="Times New Roman"/>
        <family val="1"/>
      </rPr>
      <t xml:space="preserve">F.1562, Op.33, Ed.51, L.75-74, </t>
    </r>
    <r>
      <rPr>
        <sz val="9"/>
        <rFont val="ＭＳ 明朝"/>
        <family val="1"/>
      </rPr>
      <t>1955年については</t>
    </r>
    <r>
      <rPr>
        <sz val="9"/>
        <rFont val="Times New Roman"/>
        <family val="1"/>
      </rPr>
      <t>F.1562, Op.33, Ed.2333, L.95, 97, 99)</t>
    </r>
    <r>
      <rPr>
        <sz val="9"/>
        <rFont val="ＭＳ 明朝"/>
        <family val="1"/>
      </rPr>
      <t>に基づき筆者作成。</t>
    </r>
  </si>
  <si>
    <t>(図13原データ)</t>
  </si>
  <si>
    <t>企業数</t>
  </si>
  <si>
    <t>生産高</t>
  </si>
  <si>
    <t>労働者数</t>
  </si>
  <si>
    <t>(図14原データ)</t>
  </si>
  <si>
    <t>中央アジア地域平均</t>
  </si>
  <si>
    <r>
      <t>(出所)ロシア連邦経済文書館所蔵ソ連邦中央統計局フォンド資料(1913-40年及び1945-51年の生産量については</t>
    </r>
    <r>
      <rPr>
        <sz val="9"/>
        <rFont val="Times New Roman"/>
        <family val="1"/>
      </rPr>
      <t>F.1562, Op.41, Ed.65, L.129</t>
    </r>
    <r>
      <rPr>
        <sz val="9"/>
        <rFont val="ＭＳ 明朝"/>
        <family val="1"/>
      </rPr>
      <t>, 1940-45年の生産量については</t>
    </r>
    <r>
      <rPr>
        <sz val="9"/>
        <rFont val="Times New Roman"/>
        <family val="1"/>
      </rPr>
      <t>F.1562, Op.329, Ed.1487, L.102-103</t>
    </r>
    <r>
      <rPr>
        <sz val="9"/>
        <rFont val="ＭＳ 明朝"/>
        <family val="1"/>
      </rPr>
      <t>及び</t>
    </r>
    <r>
      <rPr>
        <sz val="9"/>
        <rFont val="Times New Roman"/>
        <family val="1"/>
      </rPr>
      <t>F.1562, Op.329, Ed.1905, L.121, 132, 136 ,141, 145</t>
    </r>
    <r>
      <rPr>
        <sz val="9"/>
        <rFont val="ＭＳ 明朝"/>
        <family val="1"/>
      </rPr>
      <t>)に基づき筆者作成。なお2つの資料の重複期間である1940,1945年について表示データが異なる場合は，括弧内に後者のデータを記した。</t>
    </r>
  </si>
  <si>
    <r>
      <t>(出所)ロシア連邦経済文書館所蔵ソ連邦中央統計局フォンド資料(1913-40年及び1945-51年の生産量については</t>
    </r>
    <r>
      <rPr>
        <sz val="9"/>
        <rFont val="Times New Roman"/>
        <family val="1"/>
      </rPr>
      <t>F.1562, Op.41, Ed.65, L.127</t>
    </r>
    <r>
      <rPr>
        <sz val="9"/>
        <rFont val="ＭＳ 明朝"/>
        <family val="1"/>
      </rPr>
      <t>, 1940-45年の生産量については</t>
    </r>
    <r>
      <rPr>
        <sz val="9"/>
        <rFont val="Times New Roman"/>
        <family val="1"/>
      </rPr>
      <t>F.1562, Op.329, Ed.1487, L.98-99</t>
    </r>
    <r>
      <rPr>
        <sz val="9"/>
        <rFont val="ＭＳ 明朝"/>
        <family val="1"/>
      </rPr>
      <t>及び</t>
    </r>
    <r>
      <rPr>
        <sz val="9"/>
        <rFont val="Times New Roman"/>
        <family val="1"/>
      </rPr>
      <t>F.1562, Op.329, Ed.1905, L.108, 121, 142, 146 ,148)</t>
    </r>
    <r>
      <rPr>
        <sz val="9"/>
        <rFont val="ＭＳ 明朝"/>
        <family val="1"/>
      </rPr>
      <t>に基づき筆者作成。なお2つの資料の重複期間である1940,1945年について表示データが異なる場合は，括弧内に後者のデータを記した。</t>
    </r>
  </si>
  <si>
    <t>(注1)1940年括弧内及び1941-44年の生産量は千ﾄﾝ表示。</t>
  </si>
  <si>
    <t>(注3)1940年括弧内及び1941-44年の生産量はツェントネル(100ｋg)表示。</t>
  </si>
  <si>
    <t>(注4)1940,1945年括弧内及び1941-44年の生産量はﾄﾝ表示。</t>
  </si>
  <si>
    <r>
      <t>(出所)ロシア連邦経済文書館所蔵ソ連邦中央統計局フォンド資料(1913-40年及び1945-51年の生産量については</t>
    </r>
    <r>
      <rPr>
        <sz val="9"/>
        <rFont val="Times New Roman"/>
        <family val="1"/>
      </rPr>
      <t>F.1562, Op.41, Ed.65, L.141</t>
    </r>
    <r>
      <rPr>
        <sz val="9"/>
        <rFont val="ＭＳ 明朝"/>
        <family val="1"/>
      </rPr>
      <t>, 1940-45年の生産量については</t>
    </r>
    <r>
      <rPr>
        <sz val="9"/>
        <rFont val="Times New Roman"/>
        <family val="1"/>
      </rPr>
      <t>F.1562, Op.329, Ed.1487, L.123-124</t>
    </r>
    <r>
      <rPr>
        <sz val="9"/>
        <rFont val="ＭＳ 明朝"/>
        <family val="1"/>
      </rPr>
      <t>及び</t>
    </r>
    <r>
      <rPr>
        <sz val="9"/>
        <rFont val="Times New Roman"/>
        <family val="1"/>
      </rPr>
      <t>F.1562, Op.329, Ed.1905, L.122, 133)</t>
    </r>
    <r>
      <rPr>
        <sz val="9"/>
        <rFont val="ＭＳ 明朝"/>
        <family val="1"/>
      </rPr>
      <t>に基づき筆者作成。なお2つの資料の重複期間である1940,1945年について表示データが異なる場合は，括弧内に後者のデータを記した。</t>
    </r>
  </si>
  <si>
    <r>
      <t>(出所)ロシア連邦経済文書館所蔵ソ連邦中央統計局フォンド資料(1913-40年及び1945-51年の生産量については</t>
    </r>
    <r>
      <rPr>
        <sz val="9"/>
        <rFont val="Times New Roman"/>
        <family val="1"/>
      </rPr>
      <t>F.1562, Op.41, Ed.65, L.143</t>
    </r>
    <r>
      <rPr>
        <sz val="9"/>
        <rFont val="ＭＳ 明朝"/>
        <family val="1"/>
      </rPr>
      <t>, 1940-45年の生産量については</t>
    </r>
    <r>
      <rPr>
        <sz val="9"/>
        <rFont val="Times New Roman"/>
        <family val="1"/>
      </rPr>
      <t>F.1562, Op.329, Ed.1487, L.129-130</t>
    </r>
    <r>
      <rPr>
        <sz val="9"/>
        <rFont val="ＭＳ 明朝"/>
        <family val="1"/>
      </rPr>
      <t>及び</t>
    </r>
    <r>
      <rPr>
        <sz val="9"/>
        <rFont val="Times New Roman"/>
        <family val="1"/>
      </rPr>
      <t>F.1562, Op.329, Ed.1905, L.133)</t>
    </r>
    <r>
      <rPr>
        <sz val="9"/>
        <rFont val="ＭＳ 明朝"/>
        <family val="1"/>
      </rPr>
      <t>に基づき筆者作成。なお2つの資料の重複期間である1940,1945年について表示データが異なる場合は，括弧内に後者のデータを記した。</t>
    </r>
  </si>
  <si>
    <t>(注2)1940,1945年括弧内及び1941-44年の生産量はﾄﾝ表示。</t>
  </si>
  <si>
    <r>
      <t>(出所)ロシア連邦経済文書館所蔵ソ連邦中央統計局フォンド資料(1913-40年及び1945-51年の生産量については</t>
    </r>
    <r>
      <rPr>
        <sz val="9"/>
        <rFont val="Times New Roman"/>
        <family val="1"/>
      </rPr>
      <t>F.1562, Op.41, Ed.65, L.145</t>
    </r>
    <r>
      <rPr>
        <sz val="9"/>
        <rFont val="ＭＳ 明朝"/>
        <family val="1"/>
      </rPr>
      <t>, 1940-45年の生産量については</t>
    </r>
    <r>
      <rPr>
        <sz val="9"/>
        <rFont val="Times New Roman"/>
        <family val="1"/>
      </rPr>
      <t>F.1562, Op.329, Ed.1487, L.137-138</t>
    </r>
    <r>
      <rPr>
        <sz val="9"/>
        <rFont val="ＭＳ 明朝"/>
        <family val="1"/>
      </rPr>
      <t>及び</t>
    </r>
    <r>
      <rPr>
        <sz val="9"/>
        <rFont val="Times New Roman"/>
        <family val="1"/>
      </rPr>
      <t>F.1562, Op.329, Ed.1905, L.132, 142)</t>
    </r>
    <r>
      <rPr>
        <sz val="9"/>
        <rFont val="ＭＳ 明朝"/>
        <family val="1"/>
      </rPr>
      <t>に基づき筆者作成。なお2つの資料の重複期間である1940,1945年について表示データが異なる場合は，括弧内に後者のデータを記した。</t>
    </r>
  </si>
  <si>
    <t>毛織物(千M)</t>
  </si>
  <si>
    <t>絹織物(千M)</t>
  </si>
  <si>
    <t>絹織物(千M)</t>
  </si>
  <si>
    <r>
      <t>綿織物(百万M)</t>
    </r>
    <r>
      <rPr>
        <vertAlign val="superscript"/>
        <sz val="10"/>
        <rFont val="ＭＳ 明朝"/>
        <family val="1"/>
      </rPr>
      <t>1)</t>
    </r>
  </si>
  <si>
    <t>絹織物(千M)</t>
  </si>
  <si>
    <r>
      <t>綿織物(百万M)</t>
    </r>
    <r>
      <rPr>
        <vertAlign val="superscript"/>
        <sz val="10"/>
        <rFont val="ＭＳ 明朝"/>
        <family val="1"/>
      </rPr>
      <t>2)</t>
    </r>
  </si>
  <si>
    <t>絹織物(千M)</t>
  </si>
  <si>
    <t>(生産動向指数：1950年=100)</t>
  </si>
  <si>
    <t>(図１原データ)</t>
  </si>
  <si>
    <t>(図２原データ)</t>
  </si>
  <si>
    <t>(図３原データ)</t>
  </si>
  <si>
    <t>(注)1913年当時中央アジア諸共和国の境界は未だ確定されていない。従って，表1以下全ての1913年時共和国別データは，国境確定後に統計局が再計算したものと考えられる。</t>
  </si>
  <si>
    <r>
      <t>(注5)</t>
    </r>
    <r>
      <rPr>
        <sz val="9"/>
        <rFont val="Times New Roman"/>
        <family val="1"/>
      </rPr>
      <t>F.1562, Op.41, Ed.65, L.129</t>
    </r>
    <r>
      <rPr>
        <sz val="9"/>
        <rFont val="ＭＳ 明朝"/>
        <family val="1"/>
      </rPr>
      <t>には，｢計画化方法論に基づき，1946年より，牛乳供給の替りに導入された獣脂</t>
    </r>
    <r>
      <rPr>
        <sz val="9"/>
        <rFont val="Times New Roman"/>
        <family val="1"/>
      </rPr>
      <t>(salo)</t>
    </r>
    <r>
      <rPr>
        <sz val="9"/>
        <rFont val="ＭＳ 明朝"/>
        <family val="1"/>
      </rPr>
      <t>及び豚</t>
    </r>
    <r>
      <rPr>
        <sz val="9"/>
        <rFont val="Times New Roman"/>
        <family val="1"/>
      </rPr>
      <t>(svinina)</t>
    </r>
    <r>
      <rPr>
        <sz val="9"/>
        <rFont val="ＭＳ 明朝"/>
        <family val="1"/>
      </rPr>
      <t>が含まれている。獣脂及び豚を除いたデータは，1950年については22.3千ﾄﾝ，1951年については23.0千ﾄﾝである。｣と記載されている。</t>
    </r>
  </si>
  <si>
    <t>(注6)1912年大規模工業部門。</t>
  </si>
  <si>
    <r>
      <t>1596</t>
    </r>
    <r>
      <rPr>
        <sz val="10"/>
        <rFont val="ＭＳ 明朝"/>
        <family val="1"/>
      </rPr>
      <t xml:space="preserve">  </t>
    </r>
    <r>
      <rPr>
        <sz val="9"/>
        <rFont val="ＭＳ 明朝"/>
        <family val="1"/>
      </rPr>
      <t>(1595.8)</t>
    </r>
  </si>
  <si>
    <r>
      <t>0.04</t>
    </r>
    <r>
      <rPr>
        <sz val="10"/>
        <rFont val="ＭＳ 明朝"/>
        <family val="1"/>
      </rPr>
      <t xml:space="preserve"> (39)</t>
    </r>
  </si>
  <si>
    <r>
      <t>0.1</t>
    </r>
    <r>
      <rPr>
        <sz val="10"/>
        <rFont val="ＭＳ 明朝"/>
        <family val="1"/>
      </rPr>
      <t xml:space="preserve"> (106)</t>
    </r>
  </si>
  <si>
    <r>
      <t>2)</t>
    </r>
    <r>
      <rPr>
        <sz val="10"/>
        <rFont val="ＭＳ 明朝"/>
        <family val="1"/>
      </rPr>
      <t>7.5</t>
    </r>
  </si>
  <si>
    <r>
      <t>3</t>
    </r>
    <r>
      <rPr>
        <sz val="10"/>
        <rFont val="ＭＳ 明朝"/>
        <family val="1"/>
      </rPr>
      <t xml:space="preserve">  (3.0)</t>
    </r>
  </si>
  <si>
    <t>(注2)1932/34年。</t>
  </si>
  <si>
    <r>
      <t>3</t>
    </r>
    <r>
      <rPr>
        <sz val="10"/>
        <rFont val="ＭＳ 明朝"/>
        <family val="1"/>
      </rPr>
      <t xml:space="preserve">  (3022) </t>
    </r>
  </si>
  <si>
    <r>
      <t>6.2</t>
    </r>
    <r>
      <rPr>
        <sz val="10"/>
        <rFont val="ＭＳ 明朝"/>
        <family val="1"/>
      </rPr>
      <t xml:space="preserve">  (6195)</t>
    </r>
  </si>
  <si>
    <r>
      <t>動物性油(千ﾄﾝ)</t>
    </r>
    <r>
      <rPr>
        <vertAlign val="superscript"/>
        <sz val="10"/>
        <rFont val="ＭＳ 明朝"/>
        <family val="1"/>
      </rPr>
      <t>2)</t>
    </r>
  </si>
  <si>
    <r>
      <t>0.3</t>
    </r>
    <r>
      <rPr>
        <sz val="10"/>
        <rFont val="ＭＳ 明朝"/>
        <family val="1"/>
      </rPr>
      <t xml:space="preserve"> (284)</t>
    </r>
  </si>
  <si>
    <r>
      <t>0.2</t>
    </r>
    <r>
      <rPr>
        <sz val="10"/>
        <rFont val="ＭＳ 明朝"/>
        <family val="1"/>
      </rPr>
      <t xml:space="preserve">  (208)</t>
    </r>
  </si>
  <si>
    <r>
      <t>7.6</t>
    </r>
    <r>
      <rPr>
        <sz val="10"/>
        <rFont val="ＭＳ 明朝"/>
        <family val="1"/>
      </rPr>
      <t xml:space="preserve"> (7606)</t>
    </r>
  </si>
  <si>
    <r>
      <t>3.4　</t>
    </r>
    <r>
      <rPr>
        <sz val="10"/>
        <rFont val="ＭＳ 明朝"/>
        <family val="1"/>
      </rPr>
      <t>(3349)</t>
    </r>
  </si>
  <si>
    <r>
      <t>(注6)別の資料</t>
    </r>
    <r>
      <rPr>
        <sz val="9"/>
        <rFont val="Times New Roman"/>
        <family val="1"/>
      </rPr>
      <t>(</t>
    </r>
    <r>
      <rPr>
        <sz val="9"/>
        <rFont val="ＭＳ 明朝"/>
        <family val="1"/>
      </rPr>
      <t>例</t>
    </r>
    <r>
      <rPr>
        <sz val="9"/>
        <rFont val="Times New Roman"/>
        <family val="1"/>
      </rPr>
      <t>:F.1562, Op.329, Ed.1488, L.125)</t>
    </r>
    <r>
      <rPr>
        <sz val="9"/>
        <rFont val="ＭＳ 明朝"/>
        <family val="1"/>
      </rPr>
      <t>においても，1940年の石油生産量は144.8千ﾄﾝと記載されており，恐らくこの数値が確定値と思われる。</t>
    </r>
  </si>
  <si>
    <t>　中央アジア・カザフスタン地域</t>
  </si>
  <si>
    <t>　　　アンジジャン州</t>
  </si>
  <si>
    <t>　　　ブハラ州</t>
  </si>
  <si>
    <t>　　　カシカ・ダリ州</t>
  </si>
  <si>
    <t>　　　ナマンガン州</t>
  </si>
  <si>
    <t>　　　サマルカンド州</t>
  </si>
  <si>
    <t>　　　グリエフ州</t>
  </si>
  <si>
    <t>　　　ジャンブル州</t>
  </si>
  <si>
    <t>　　　スルハン・ダリ州</t>
  </si>
  <si>
    <t>　　　イシク・クリ州</t>
  </si>
  <si>
    <t>　　　ジャラル・アバド州</t>
  </si>
  <si>
    <t>　　　オシ州</t>
  </si>
  <si>
    <t>　　　タラス州</t>
  </si>
  <si>
    <t>(続く)</t>
  </si>
  <si>
    <t>ソ連邦</t>
  </si>
  <si>
    <t>　ウズベク共和国</t>
  </si>
  <si>
    <t>　カザフ共和国</t>
  </si>
  <si>
    <t>　キルギス共和国</t>
  </si>
  <si>
    <t>　タジク共和国</t>
  </si>
  <si>
    <t>　トルクメン共和国</t>
  </si>
  <si>
    <t>1913年</t>
  </si>
  <si>
    <t>1928年</t>
  </si>
  <si>
    <t>1932年</t>
  </si>
  <si>
    <t>1937年</t>
  </si>
  <si>
    <t>1938年</t>
  </si>
  <si>
    <t>1939年</t>
  </si>
  <si>
    <t>1940年</t>
  </si>
  <si>
    <t>1941年</t>
  </si>
  <si>
    <t>1942年</t>
  </si>
  <si>
    <t>1943年</t>
  </si>
  <si>
    <t>1944年</t>
  </si>
  <si>
    <t>1945年</t>
  </si>
  <si>
    <t>1946年</t>
  </si>
  <si>
    <t>1947年</t>
  </si>
  <si>
    <t>1948年</t>
  </si>
  <si>
    <t>1949年</t>
  </si>
  <si>
    <t>1950年</t>
  </si>
  <si>
    <t>　　ウズベク共和国</t>
  </si>
  <si>
    <t>　　カザフ共和国</t>
  </si>
  <si>
    <t>　　キルギス共和国</t>
  </si>
  <si>
    <t>　　タジク共和国</t>
  </si>
  <si>
    <t>　　トルクメン共和国</t>
  </si>
  <si>
    <t>　中央アジア</t>
  </si>
  <si>
    <t>中央アジア</t>
  </si>
  <si>
    <t>(生産動向指数：1913年=100)</t>
  </si>
  <si>
    <t>(構成比率：中央アジア全体=100)</t>
  </si>
  <si>
    <t>(構成比率：連邦全体=100)</t>
  </si>
  <si>
    <t>ソ連邦</t>
  </si>
  <si>
    <t>表１ 1913-50年における総工業生産高の推移</t>
  </si>
  <si>
    <t>ソ連邦工業全体</t>
  </si>
  <si>
    <t>中央アジア工業全体</t>
  </si>
  <si>
    <t>ウズベク共和国工業全体</t>
  </si>
  <si>
    <t>カザフ共和国工業全体</t>
  </si>
  <si>
    <t>キルギス共和国工業全体</t>
  </si>
  <si>
    <t>タジク共和国工業全体</t>
  </si>
  <si>
    <t>トルクメン共和国工業全体</t>
  </si>
  <si>
    <t>(％)</t>
  </si>
  <si>
    <t>表５ 1950-55年における工業生産高の推移</t>
  </si>
  <si>
    <t>総工業生産高</t>
  </si>
  <si>
    <t>(1952年1月1日現在の企業卸売価格表示：百万ルーブル)</t>
  </si>
  <si>
    <t>1950年</t>
  </si>
  <si>
    <t>1951年</t>
  </si>
  <si>
    <t>1952年</t>
  </si>
  <si>
    <t>1953年</t>
  </si>
  <si>
    <t>1955年</t>
  </si>
  <si>
    <t>表２ 1913-50年における大規模工業部門総生産高の推移</t>
  </si>
  <si>
    <r>
      <t>表３ 1913-50年における小規模工業部門総生産高</t>
    </r>
    <r>
      <rPr>
        <vertAlign val="superscript"/>
        <sz val="10"/>
        <rFont val="ＭＳ 明朝"/>
        <family val="1"/>
      </rPr>
      <t>(注)</t>
    </r>
    <r>
      <rPr>
        <sz val="11"/>
        <rFont val="ＭＳ 明朝"/>
        <family val="1"/>
      </rPr>
      <t>の推移</t>
    </r>
  </si>
  <si>
    <t>(注)総工業生産高から大規模工業部門総生産高を除した残差として算出されたもの。</t>
  </si>
  <si>
    <t>　大規模工業部門</t>
  </si>
  <si>
    <t>　小規模工業部門</t>
  </si>
  <si>
    <t>小規模工業部門</t>
  </si>
  <si>
    <t>大規模工業部門</t>
  </si>
  <si>
    <t>表４　1913-50年における工業生産の規模別部門構成の推移</t>
  </si>
  <si>
    <t>大規模工業部門総生産高</t>
  </si>
  <si>
    <t>(注)｢1954年計画で採用された方法に基づくもの｣と記載されている。</t>
  </si>
  <si>
    <t>ウズベク共和国</t>
  </si>
  <si>
    <t>カザフ共和国</t>
  </si>
  <si>
    <t>キルギス共和国</t>
  </si>
  <si>
    <t>タジク共和国</t>
  </si>
  <si>
    <t>トルクメン共和国</t>
  </si>
  <si>
    <t>1913年</t>
  </si>
  <si>
    <t>1928年</t>
  </si>
  <si>
    <t>1932年</t>
  </si>
  <si>
    <t>1937年</t>
  </si>
  <si>
    <t>1940年</t>
  </si>
  <si>
    <t>1945年</t>
  </si>
  <si>
    <t>…</t>
  </si>
  <si>
    <t>品目(単位)</t>
  </si>
  <si>
    <t>鉄鋼(千ﾄﾝ)</t>
  </si>
  <si>
    <t>圧延材(千ﾄﾝ)</t>
  </si>
  <si>
    <t>石炭(千ﾄﾝ)</t>
  </si>
  <si>
    <t>石油(千ﾄﾝ)</t>
  </si>
  <si>
    <t>電力(百万ｷﾛﾜｯﾄ時)</t>
  </si>
  <si>
    <t>硫酸(ﾄﾝ)</t>
  </si>
  <si>
    <t>過燐酸石灰(ﾄﾝ)</t>
  </si>
  <si>
    <t>セメント(千ﾄﾝ)</t>
  </si>
  <si>
    <t>革靴(千足)</t>
  </si>
  <si>
    <t>砂糖(千ﾄﾝ)</t>
  </si>
  <si>
    <t>ｱﾙｺｰﾙ飲料(千ﾃﾞｶﾘｯﾄﾙ)</t>
  </si>
  <si>
    <t>食肉(千ﾄﾝ)</t>
  </si>
  <si>
    <t>動物性油(千ﾄﾝ)</t>
  </si>
  <si>
    <t>発電能力(千ｷﾛﾜｯﾄ時)</t>
  </si>
  <si>
    <t>-</t>
  </si>
  <si>
    <t>-</t>
  </si>
  <si>
    <t>ｽﾄｯｷﾝｸﾞ・靴下類(千足)</t>
  </si>
  <si>
    <r>
      <t>塩</t>
    </r>
    <r>
      <rPr>
        <sz val="10"/>
        <rFont val="Times New Roman"/>
        <family val="1"/>
      </rPr>
      <t>(sol'-dobycha)</t>
    </r>
    <r>
      <rPr>
        <sz val="10"/>
        <rFont val="ＭＳ 明朝"/>
        <family val="1"/>
      </rPr>
      <t>(千ﾄﾝ)</t>
    </r>
  </si>
  <si>
    <t>煙草(ﾄﾝ)</t>
  </si>
  <si>
    <t>セメント(千ﾄﾝ)</t>
  </si>
  <si>
    <t>窓ガラス(千M2)</t>
  </si>
  <si>
    <r>
      <t>267</t>
    </r>
    <r>
      <rPr>
        <sz val="10"/>
        <rFont val="ＭＳ 明朝"/>
        <family val="1"/>
      </rPr>
      <t xml:space="preserve"> (267.3)</t>
    </r>
  </si>
  <si>
    <r>
      <t>107.4　</t>
    </r>
    <r>
      <rPr>
        <sz val="9"/>
        <rFont val="ＭＳ 明朝"/>
        <family val="1"/>
      </rPr>
      <t>(107455)</t>
    </r>
  </si>
  <si>
    <r>
      <t>24.6</t>
    </r>
    <r>
      <rPr>
        <sz val="10"/>
        <rFont val="ＭＳ 明朝"/>
        <family val="1"/>
      </rPr>
      <t xml:space="preserve"> (245.9)</t>
    </r>
  </si>
  <si>
    <r>
      <t>粗銅(ﾄﾝ)</t>
    </r>
    <r>
      <rPr>
        <vertAlign val="superscript"/>
        <sz val="10"/>
        <rFont val="ＭＳ 明朝"/>
        <family val="1"/>
      </rPr>
      <t>1)</t>
    </r>
  </si>
  <si>
    <t>(注3)1912年大規模工業部門。</t>
  </si>
  <si>
    <r>
      <t>34848</t>
    </r>
    <r>
      <rPr>
        <sz val="10"/>
        <rFont val="ＭＳ 明朝"/>
        <family val="1"/>
      </rPr>
      <t xml:space="preserve"> (34.9)</t>
    </r>
  </si>
  <si>
    <t>亜鉛(ﾄﾝ)</t>
  </si>
  <si>
    <r>
      <t>鉛(ﾄﾝ)</t>
    </r>
    <r>
      <rPr>
        <vertAlign val="superscript"/>
        <sz val="10"/>
        <rFont val="ＭＳ 明朝"/>
        <family val="1"/>
      </rPr>
      <t>1)</t>
    </r>
  </si>
  <si>
    <r>
      <t>79566</t>
    </r>
    <r>
      <rPr>
        <sz val="10"/>
        <rFont val="ＭＳ 明朝"/>
        <family val="1"/>
      </rPr>
      <t xml:space="preserve"> (79.5)</t>
    </r>
  </si>
  <si>
    <r>
      <t>1189</t>
    </r>
    <r>
      <rPr>
        <sz val="10"/>
        <rFont val="ＭＳ 明朝"/>
        <family val="1"/>
      </rPr>
      <t xml:space="preserve"> </t>
    </r>
    <r>
      <rPr>
        <sz val="9"/>
        <rFont val="ＭＳ 明朝"/>
        <family val="1"/>
      </rPr>
      <t>(1188.7)</t>
    </r>
  </si>
  <si>
    <r>
      <t>12.1</t>
    </r>
    <r>
      <rPr>
        <sz val="10"/>
        <rFont val="ＭＳ 明朝"/>
        <family val="1"/>
      </rPr>
      <t xml:space="preserve"> (12132)</t>
    </r>
  </si>
  <si>
    <r>
      <t>4.7</t>
    </r>
    <r>
      <rPr>
        <sz val="10"/>
        <rFont val="ＭＳ 明朝"/>
        <family val="1"/>
      </rPr>
      <t xml:space="preserve"> (4663)</t>
    </r>
  </si>
  <si>
    <r>
      <t>87.1</t>
    </r>
    <r>
      <rPr>
        <sz val="10"/>
        <rFont val="ＭＳ 明朝"/>
        <family val="1"/>
      </rPr>
      <t xml:space="preserve"> </t>
    </r>
    <r>
      <rPr>
        <sz val="9"/>
        <rFont val="ＭＳ 明朝"/>
        <family val="1"/>
      </rPr>
      <t>(873005)</t>
    </r>
  </si>
  <si>
    <r>
      <t>90.5</t>
    </r>
    <r>
      <rPr>
        <sz val="10"/>
        <rFont val="ＭＳ 明朝"/>
        <family val="1"/>
      </rPr>
      <t xml:space="preserve"> (90542)</t>
    </r>
  </si>
  <si>
    <r>
      <t>0.2</t>
    </r>
    <r>
      <rPr>
        <sz val="10"/>
        <rFont val="ＭＳ 明朝"/>
        <family val="1"/>
      </rPr>
      <t xml:space="preserve"> (160)</t>
    </r>
  </si>
  <si>
    <r>
      <t>植物性油(千ﾄﾝ)</t>
    </r>
    <r>
      <rPr>
        <vertAlign val="superscript"/>
        <sz val="10"/>
        <rFont val="ＭＳ 明朝"/>
        <family val="1"/>
      </rPr>
      <t>2)</t>
    </r>
  </si>
  <si>
    <r>
      <t>3.5</t>
    </r>
    <r>
      <rPr>
        <sz val="10"/>
        <rFont val="ＭＳ 明朝"/>
        <family val="1"/>
      </rPr>
      <t xml:space="preserve"> (3544)</t>
    </r>
  </si>
  <si>
    <r>
      <t>食肉(千ﾄﾝ)</t>
    </r>
    <r>
      <rPr>
        <vertAlign val="superscript"/>
        <sz val="10"/>
        <rFont val="ＭＳ 明朝"/>
        <family val="1"/>
      </rPr>
      <t>2)</t>
    </r>
  </si>
  <si>
    <r>
      <t>6.9</t>
    </r>
    <r>
      <rPr>
        <sz val="10"/>
        <rFont val="ＭＳ 明朝"/>
        <family val="1"/>
      </rPr>
      <t xml:space="preserve"> (6911)</t>
    </r>
  </si>
  <si>
    <r>
      <t>9.7</t>
    </r>
    <r>
      <rPr>
        <sz val="10"/>
        <rFont val="ＭＳ 明朝"/>
        <family val="1"/>
      </rPr>
      <t xml:space="preserve"> (9706)</t>
    </r>
  </si>
  <si>
    <r>
      <t>15.2</t>
    </r>
    <r>
      <rPr>
        <sz val="10"/>
        <rFont val="ＭＳ 明朝"/>
        <family val="1"/>
      </rPr>
      <t xml:space="preserve"> (15236)</t>
    </r>
  </si>
  <si>
    <r>
      <t>3)</t>
    </r>
    <r>
      <rPr>
        <sz val="10"/>
        <rFont val="ＭＳ 明朝"/>
        <family val="1"/>
      </rPr>
      <t>4.8</t>
    </r>
  </si>
  <si>
    <r>
      <t>植物性油(千ﾄﾝ)</t>
    </r>
    <r>
      <rPr>
        <vertAlign val="superscript"/>
        <sz val="10"/>
        <rFont val="ＭＳ 明朝"/>
        <family val="1"/>
      </rPr>
      <t>2)</t>
    </r>
  </si>
  <si>
    <r>
      <t>84.8</t>
    </r>
    <r>
      <rPr>
        <sz val="10"/>
        <rFont val="ＭＳ 明朝"/>
        <family val="1"/>
      </rPr>
      <t xml:space="preserve"> (84816)</t>
    </r>
  </si>
  <si>
    <r>
      <t>101</t>
    </r>
    <r>
      <rPr>
        <sz val="10"/>
        <rFont val="ＭＳ 明朝"/>
        <family val="1"/>
      </rPr>
      <t xml:space="preserve">  (100.6)</t>
    </r>
  </si>
  <si>
    <r>
      <t>0.9　</t>
    </r>
    <r>
      <rPr>
        <sz val="10"/>
        <rFont val="ＭＳ 明朝"/>
        <family val="1"/>
      </rPr>
      <t>(939)</t>
    </r>
  </si>
  <si>
    <r>
      <t>0.8</t>
    </r>
    <r>
      <rPr>
        <sz val="10"/>
        <rFont val="ＭＳ 明朝"/>
        <family val="1"/>
      </rPr>
      <t xml:space="preserve">  (811)  </t>
    </r>
  </si>
  <si>
    <r>
      <t>141.7</t>
    </r>
    <r>
      <rPr>
        <sz val="10"/>
        <rFont val="ＭＳ 明朝"/>
        <family val="1"/>
      </rPr>
      <t xml:space="preserve"> </t>
    </r>
    <r>
      <rPr>
        <sz val="9"/>
        <rFont val="ＭＳ 明朝"/>
        <family val="1"/>
      </rPr>
      <t>(141678)</t>
    </r>
  </si>
  <si>
    <r>
      <t>41.3</t>
    </r>
    <r>
      <rPr>
        <sz val="10"/>
        <rFont val="ＭＳ 明朝"/>
        <family val="1"/>
      </rPr>
      <t xml:space="preserve"> (41275) </t>
    </r>
  </si>
  <si>
    <t>(注3)1912年大規模工業部門。</t>
  </si>
  <si>
    <t>(注5)1940年括弧内及び1941‐44年の生産量はツェントネル(100ｋg)表示。</t>
  </si>
  <si>
    <r>
      <t>3)</t>
    </r>
    <r>
      <rPr>
        <sz val="10"/>
        <rFont val="ＭＳ 明朝"/>
        <family val="1"/>
      </rPr>
      <t>36.5</t>
    </r>
  </si>
  <si>
    <r>
      <t>動物性油(千ﾄﾝ)</t>
    </r>
    <r>
      <rPr>
        <vertAlign val="superscript"/>
        <sz val="10"/>
        <rFont val="ＭＳ 明朝"/>
        <family val="1"/>
      </rPr>
      <t>4)</t>
    </r>
  </si>
  <si>
    <r>
      <t>6)</t>
    </r>
    <r>
      <rPr>
        <sz val="10"/>
        <rFont val="ＭＳ 明朝"/>
        <family val="1"/>
      </rPr>
      <t>119.2　</t>
    </r>
    <r>
      <rPr>
        <sz val="9"/>
        <rFont val="ＭＳ 明朝"/>
        <family val="1"/>
      </rPr>
      <t>(144.8)</t>
    </r>
  </si>
  <si>
    <r>
      <t>魚類</t>
    </r>
    <r>
      <rPr>
        <sz val="10"/>
        <rFont val="Times New Roman"/>
        <family val="1"/>
      </rPr>
      <t>(ylob ryby)(</t>
    </r>
    <r>
      <rPr>
        <sz val="10"/>
        <rFont val="ＭＳ 明朝"/>
        <family val="1"/>
      </rPr>
      <t>千ﾄﾝ</t>
    </r>
    <r>
      <rPr>
        <sz val="10"/>
        <rFont val="Times New Roman"/>
        <family val="1"/>
      </rPr>
      <t>)</t>
    </r>
    <r>
      <rPr>
        <vertAlign val="superscript"/>
        <sz val="10"/>
        <rFont val="ＭＳ 明朝"/>
        <family val="1"/>
      </rPr>
      <t>5)</t>
    </r>
  </si>
  <si>
    <r>
      <t>0.07　</t>
    </r>
    <r>
      <rPr>
        <sz val="10"/>
        <rFont val="ＭＳ 明朝"/>
        <family val="1"/>
      </rPr>
      <t>(66)</t>
    </r>
  </si>
  <si>
    <r>
      <t>0.5</t>
    </r>
    <r>
      <rPr>
        <sz val="10"/>
        <rFont val="ＭＳ 明朝"/>
        <family val="1"/>
      </rPr>
      <t xml:space="preserve"> (489)</t>
    </r>
  </si>
  <si>
    <r>
      <t>9.5</t>
    </r>
    <r>
      <rPr>
        <sz val="10"/>
        <rFont val="ＭＳ 明朝"/>
        <family val="1"/>
      </rPr>
      <t xml:space="preserve"> (9495)</t>
    </r>
  </si>
  <si>
    <r>
      <t>8.4</t>
    </r>
    <r>
      <rPr>
        <sz val="10"/>
        <rFont val="ＭＳ 明朝"/>
        <family val="1"/>
      </rPr>
      <t xml:space="preserve"> (8393)</t>
    </r>
  </si>
  <si>
    <r>
      <t>魚類</t>
    </r>
    <r>
      <rPr>
        <sz val="10"/>
        <rFont val="Times New Roman"/>
        <family val="1"/>
      </rPr>
      <t>(ylob ryby)(</t>
    </r>
    <r>
      <rPr>
        <sz val="10"/>
        <rFont val="ＭＳ 明朝"/>
        <family val="1"/>
      </rPr>
      <t>千ﾄﾝ</t>
    </r>
    <r>
      <rPr>
        <sz val="10"/>
        <rFont val="Times New Roman"/>
        <family val="1"/>
      </rPr>
      <t>)</t>
    </r>
    <r>
      <rPr>
        <vertAlign val="superscript"/>
        <sz val="10"/>
        <rFont val="ＭＳ 明朝"/>
        <family val="1"/>
      </rPr>
      <t>3)</t>
    </r>
  </si>
  <si>
    <r>
      <t>食肉(千ﾄﾝ)</t>
    </r>
    <r>
      <rPr>
        <vertAlign val="superscript"/>
        <sz val="10"/>
        <rFont val="ＭＳ 明朝"/>
        <family val="1"/>
      </rPr>
      <t>4)</t>
    </r>
  </si>
  <si>
    <r>
      <t>動物性油(千ﾄﾝ)</t>
    </r>
    <r>
      <rPr>
        <vertAlign val="superscript"/>
        <sz val="10"/>
        <rFont val="ＭＳ 明朝"/>
        <family val="1"/>
      </rPr>
      <t>4) 5)</t>
    </r>
  </si>
  <si>
    <r>
      <t>植物性油(千ﾄﾝ)</t>
    </r>
    <r>
      <rPr>
        <vertAlign val="superscript"/>
        <sz val="10"/>
        <rFont val="ＭＳ 明朝"/>
        <family val="1"/>
      </rPr>
      <t>4)</t>
    </r>
  </si>
  <si>
    <r>
      <t>6)</t>
    </r>
    <r>
      <rPr>
        <sz val="10"/>
        <rFont val="ＭＳ 明朝"/>
        <family val="1"/>
      </rPr>
      <t>1.2</t>
    </r>
  </si>
  <si>
    <t>　　　タシケント市</t>
  </si>
  <si>
    <t>　　　カラ・カルパク自治共和国</t>
  </si>
  <si>
    <t>　　　アルマ・アタ市</t>
  </si>
  <si>
    <t>　　　西カザフスタン州</t>
  </si>
  <si>
    <t>　　　カラガンダ州</t>
  </si>
  <si>
    <t>　　　キジル・オルダ州</t>
  </si>
  <si>
    <t>　　　コクチェタフ州</t>
  </si>
  <si>
    <t>　　　クスタナイ州</t>
  </si>
  <si>
    <t>　　　パブロダル州</t>
  </si>
  <si>
    <t>　　　北カザフスタン州</t>
  </si>
  <si>
    <t>　　　セミパラチンスク州</t>
  </si>
  <si>
    <t>　　　タルジ・クルガン州</t>
  </si>
  <si>
    <t>　　　天山(ﾁｬﾆｼｬｰﾆ)州</t>
  </si>
  <si>
    <t>　　　フルンゼ市</t>
  </si>
  <si>
    <t>　　　スタリナバード市</t>
  </si>
  <si>
    <t>　　　州に分割できない生産部分</t>
  </si>
  <si>
    <t>(％)</t>
  </si>
  <si>
    <t>(名)</t>
  </si>
  <si>
    <t>(名)</t>
  </si>
  <si>
    <t>-</t>
  </si>
  <si>
    <t>ウズベク共和国</t>
  </si>
  <si>
    <t>カザフ共和国</t>
  </si>
  <si>
    <t>　南カザフスタン州</t>
  </si>
  <si>
    <t>キルギス共和国</t>
  </si>
  <si>
    <t>タジク共和国</t>
  </si>
  <si>
    <t>トルクメン共和国</t>
  </si>
  <si>
    <t>(1926/27年不変価格表示：百万ルーブル)</t>
  </si>
  <si>
    <r>
      <t>(1926</t>
    </r>
    <r>
      <rPr>
        <sz val="10"/>
        <rFont val="ＭＳ 明朝"/>
        <family val="1"/>
      </rPr>
      <t>/</t>
    </r>
    <r>
      <rPr>
        <sz val="10"/>
        <rFont val="ＭＳ 明朝"/>
        <family val="1"/>
      </rPr>
      <t>27年不変価格表示：千ルーブル)</t>
    </r>
  </si>
  <si>
    <t>中央アジア地域平均</t>
  </si>
  <si>
    <t>ソ連邦平均</t>
  </si>
  <si>
    <t>ジャラル・アバド州</t>
  </si>
  <si>
    <t>イシク・クリ州</t>
  </si>
  <si>
    <t>オシ州</t>
  </si>
  <si>
    <t>タラス州</t>
  </si>
  <si>
    <t>天山(ﾁｬﾆｼｬｰﾆ)州</t>
  </si>
  <si>
    <t>フルンゼ市</t>
  </si>
  <si>
    <t>フルンゼ州</t>
  </si>
  <si>
    <t>共和国平均</t>
  </si>
  <si>
    <t>東カザフスタン州</t>
  </si>
  <si>
    <t>南カザフスタン州</t>
  </si>
  <si>
    <t>共和国平均</t>
  </si>
  <si>
    <t>アシハバード市</t>
  </si>
  <si>
    <t>アシハバード州</t>
  </si>
  <si>
    <t>マルィ州</t>
  </si>
  <si>
    <t>タシャウズ州</t>
  </si>
  <si>
    <t>チャルジョウ州</t>
  </si>
  <si>
    <r>
      <t>(注)</t>
    </r>
    <r>
      <rPr>
        <sz val="10"/>
        <rFont val="ＭＳ 明朝"/>
        <family val="1"/>
      </rPr>
      <t>1953年</t>
    </r>
  </si>
  <si>
    <r>
      <t>(注)</t>
    </r>
    <r>
      <rPr>
        <sz val="10"/>
        <rFont val="ＭＳ 明朝"/>
        <family val="1"/>
      </rPr>
      <t>1954年</t>
    </r>
  </si>
  <si>
    <t>中央アジア</t>
  </si>
  <si>
    <t>1914 トルキスタン地方に戒厳令公布</t>
  </si>
  <si>
    <t>1916 戦時動員令に対するトルキスタンとカザフスタンの民衆反乱</t>
  </si>
  <si>
    <t>1920.10 キルギス(カザフ)自治ソビエト社会主義共和国の成立(ロシア連邦共和国に所属)</t>
  </si>
  <si>
    <t>1924.6 ロシア共産党中央委員会，中央アジアの民族境界区分を決議</t>
  </si>
  <si>
    <t>1924.10　旧トルキスタン，ブハラ，ヒヴァ共和国領域にウズベク，トルクメン・ソビエト社会主義共和国，タジク自治ソビエト社会主義共和国，カラキルギス(キルギス)，カラカルパク自治州が成立</t>
  </si>
  <si>
    <t>1925 土地・水利改革の開始</t>
  </si>
  <si>
    <t>1932-33 カザフスタン大飢饉</t>
  </si>
  <si>
    <t>1940 ラテン文字からキリール文字への転換</t>
  </si>
  <si>
    <t>1936 キルギス自治共和国のソ連構成共和国への昇格</t>
  </si>
  <si>
    <t>1932 カラカルパク自治州の自治共和国への昇格(ウズベク連邦共和国に所属)</t>
  </si>
  <si>
    <t>1918.2 タシュケントのソヴィエト政権,ホーカンドのトルキスタン自治政府を打倒　バスマチ運動の開始</t>
  </si>
  <si>
    <t>1918.5 トルキスタン自治ソビエト社会主義共和国の成立</t>
  </si>
  <si>
    <t>1912.1 ボリシェビキ党の結成</t>
  </si>
  <si>
    <t>1917.2 二月革命，帝政打倒</t>
  </si>
  <si>
    <t>1917.3 リヴォフ首相の臨時政府成立</t>
  </si>
  <si>
    <t>1917.7 ケレンスキー,臨時政府首相に就任</t>
  </si>
  <si>
    <t>1917.10 十月革命，レーニン政権誕生</t>
  </si>
  <si>
    <t>ロシア・ソ連</t>
  </si>
  <si>
    <t>1921.3 新経済計画(ネップ)の開始</t>
  </si>
  <si>
    <t>1922.4 スターリン，書記長就任</t>
  </si>
  <si>
    <t>1922.12 ソ連邦成立</t>
  </si>
  <si>
    <t>1935 スタハーノフ運動開始</t>
  </si>
  <si>
    <t>1936.12 スターリン憲法制定</t>
  </si>
  <si>
    <t>1939.8 独ソ不可侵条約締結</t>
  </si>
  <si>
    <t>1941.4 日ソ中立条約締結</t>
  </si>
  <si>
    <t>1941.6 独ソ戦争開始</t>
  </si>
  <si>
    <t>1945.5 対独戦勝利</t>
  </si>
  <si>
    <t>1945.8 日本に宣戦布告</t>
  </si>
  <si>
    <t>1953.3 マレンコフ，首相就任</t>
  </si>
  <si>
    <t>1955.2 ブルガーリン，首相就任</t>
  </si>
  <si>
    <t>1956.2 第20回共産党党大会でのスターリン批判</t>
  </si>
  <si>
    <t>1956.10 ハンガリーへのソ連軍進入</t>
  </si>
  <si>
    <t>1957.6 フルシチョフ，モロトフ=マレンコフ派に勝利</t>
  </si>
  <si>
    <t>1930 全面的農業集団化の開始</t>
  </si>
  <si>
    <t>1943 中央アジア・カザフスタン・ムスリム宗務局設立</t>
  </si>
  <si>
    <t>1920.9 ブハラ人民ソビエト共和国の成立</t>
  </si>
  <si>
    <t>1920.2 ホラズム人民ソビエト共和国の成立</t>
  </si>
  <si>
    <t>1929 タジク自治共和国のソ連構成共和国への昇格</t>
  </si>
  <si>
    <t>1936-38 スターリン大粛清</t>
  </si>
  <si>
    <t>付録 ロシア・ソ連及び中央アジア史年表(1910-50年代)</t>
  </si>
  <si>
    <t>1959 第7次七ヵ年計画開始(-1965)</t>
  </si>
  <si>
    <t>1928 第1次五ヵ年計画開始(-1932)</t>
  </si>
  <si>
    <t>1933 第2次五ヵ年計画開始(-1937)</t>
  </si>
  <si>
    <t>1938 第3次五ヵ年計画開始(-1942)</t>
  </si>
  <si>
    <t>1946 第4次五ヵ年計画開始(-1950)</t>
  </si>
  <si>
    <t>1951 第5次五ヵ年計画開始(-1955年)</t>
  </si>
  <si>
    <t>1956 第6次五ヵ年計画開始(1958年に中断,第7次計画に継承)</t>
  </si>
  <si>
    <t>1954年</t>
  </si>
  <si>
    <t>共和国平均</t>
  </si>
  <si>
    <t>北カザフスタン州</t>
  </si>
  <si>
    <t>クスタナイ州</t>
  </si>
  <si>
    <t>コクチェタフ州</t>
  </si>
  <si>
    <t>パブロダル州</t>
  </si>
  <si>
    <t>カラガンダ州</t>
  </si>
  <si>
    <t>アクモラ州</t>
  </si>
  <si>
    <t>共和国平均</t>
  </si>
  <si>
    <t>セミパラチンスク州</t>
  </si>
  <si>
    <t>タルジ・クルガン州</t>
  </si>
  <si>
    <t>アルマ・アタ州</t>
  </si>
  <si>
    <t>アルマ・アタ市</t>
  </si>
  <si>
    <t>西カザフスタン州</t>
  </si>
  <si>
    <t>アクチュビンスク州</t>
  </si>
  <si>
    <t>グリエフ州</t>
  </si>
  <si>
    <t>ジャンブル州</t>
  </si>
  <si>
    <t>キジル・オルダ州</t>
  </si>
  <si>
    <t>共和国平均</t>
  </si>
  <si>
    <t>アンジジャン州</t>
  </si>
  <si>
    <t>ブハラ州</t>
  </si>
  <si>
    <t>カシカ・ダリ州</t>
  </si>
  <si>
    <t>ナマンガン州</t>
  </si>
  <si>
    <t>サマルカンド州</t>
  </si>
  <si>
    <t>スルハン・ダリ州</t>
  </si>
  <si>
    <t>タシケント市</t>
  </si>
  <si>
    <t>タシケント州</t>
  </si>
  <si>
    <t>フェルガナ州</t>
  </si>
  <si>
    <t>ホレズム州</t>
  </si>
  <si>
    <t>カラ・カルパク自治共和国</t>
  </si>
  <si>
    <t>共和国平均</t>
  </si>
  <si>
    <t>ガルムスク州</t>
  </si>
  <si>
    <t>クリャプ州</t>
  </si>
  <si>
    <t>レニナバード州</t>
  </si>
  <si>
    <t>スターリナバード市</t>
  </si>
  <si>
    <t>スターリナバード州</t>
  </si>
  <si>
    <t>ゴルノ・バダフシャン州</t>
  </si>
  <si>
    <t>(図11原データ）</t>
  </si>
  <si>
    <t>(図12原データ）</t>
  </si>
  <si>
    <t>(図４原データ)</t>
  </si>
  <si>
    <t>(図５(東部)原データ）</t>
  </si>
  <si>
    <t>(図６(西部)原データ）</t>
  </si>
  <si>
    <t>(図７(北・中部)原データ）</t>
  </si>
  <si>
    <t>(図８(東部)原データ）</t>
  </si>
  <si>
    <t>(図９(西・南部)原データ）</t>
  </si>
  <si>
    <t>(図10原データ）</t>
  </si>
  <si>
    <t>(出所)和田(1993)及び間野他(1992)の付属年表等を基に筆者作成。</t>
  </si>
  <si>
    <t>(出所)表１及び表２を基に筆者作成。</t>
  </si>
  <si>
    <t>(出所)表２及び表３を基に筆者作成。</t>
  </si>
  <si>
    <r>
      <t>(出所)ロシア連邦経済文書館所蔵ソ連邦中央統計局フォンド資料</t>
    </r>
    <r>
      <rPr>
        <sz val="9"/>
        <rFont val="Times New Roman"/>
        <family val="1"/>
      </rPr>
      <t>(F.1526, Op.33, Ed.2333, L.85)</t>
    </r>
    <r>
      <rPr>
        <sz val="9"/>
        <rFont val="ＭＳ 明朝"/>
        <family val="1"/>
      </rPr>
      <t>に基づき筆者作成。</t>
    </r>
  </si>
  <si>
    <r>
      <t>(出所)ロシア連邦経済文書館所蔵ソ連邦中央統計局フォンド資料</t>
    </r>
    <r>
      <rPr>
        <sz val="9"/>
        <rFont val="Times New Roman"/>
        <family val="1"/>
      </rPr>
      <t>(F.1526, Op.33, Ed.2333, L.81)</t>
    </r>
    <r>
      <rPr>
        <sz val="9"/>
        <rFont val="ＭＳ 明朝"/>
        <family val="1"/>
      </rPr>
      <t>に基づき筆者作成。</t>
    </r>
  </si>
  <si>
    <r>
      <t>(出所)ロシア連邦経済文書館所蔵ソ連邦中央統計局フォンド資料</t>
    </r>
    <r>
      <rPr>
        <sz val="9"/>
        <rFont val="Times New Roman"/>
        <family val="1"/>
      </rPr>
      <t>(F.1526, Op.33, Ed.2333, L.82, 86, 89, 90, 95-100)</t>
    </r>
    <r>
      <rPr>
        <sz val="9"/>
        <rFont val="ＭＳ 明朝"/>
        <family val="1"/>
      </rPr>
      <t>に基づき筆者作成。</t>
    </r>
  </si>
  <si>
    <t>(注2)1940,1945年括弧内及び1941-44年の生産量はトン表示。</t>
  </si>
  <si>
    <r>
      <t>(注4)</t>
    </r>
    <r>
      <rPr>
        <sz val="9"/>
        <rFont val="Times New Roman"/>
        <family val="1"/>
      </rPr>
      <t>F.1562, Op.41, Ed.65, L.127</t>
    </r>
    <r>
      <rPr>
        <sz val="9"/>
        <rFont val="ＭＳ 明朝"/>
        <family val="1"/>
      </rPr>
      <t>には，｢計画化方法論に基づき，1946年より，牛乳供給の替りに導入された獣脂</t>
    </r>
    <r>
      <rPr>
        <sz val="9"/>
        <rFont val="Times New Roman"/>
        <family val="1"/>
      </rPr>
      <t>(salo)</t>
    </r>
    <r>
      <rPr>
        <sz val="9"/>
        <rFont val="ＭＳ 明朝"/>
        <family val="1"/>
      </rPr>
      <t>及び豚</t>
    </r>
    <r>
      <rPr>
        <sz val="9"/>
        <rFont val="Times New Roman"/>
        <family val="1"/>
      </rPr>
      <t>(svinina)</t>
    </r>
    <r>
      <rPr>
        <sz val="9"/>
        <rFont val="ＭＳ 明朝"/>
        <family val="1"/>
      </rPr>
      <t>が含まれている。｣と記載されている。なお，1940,1945年括弧内及び1941-44年の生産量はトン表示。</t>
    </r>
  </si>
  <si>
    <t>(注7)‐:生産されていない，…:データの欠如。</t>
  </si>
  <si>
    <t>(注3)‐:生産されていない，…:データの欠如。</t>
  </si>
  <si>
    <t>(注4)‐:生産されていない，…:データの欠如。</t>
  </si>
  <si>
    <t>　　　タシケント州</t>
  </si>
  <si>
    <t>　　　フェルガナ州</t>
  </si>
  <si>
    <t>　　　ホレズム州</t>
  </si>
  <si>
    <t>　　　アクモラ州</t>
  </si>
  <si>
    <t>　　　アクチュビンスク州</t>
  </si>
  <si>
    <t>　　　アルマ・アタ州</t>
  </si>
  <si>
    <t>　　　東カザフスタン州</t>
  </si>
  <si>
    <t>　　　南カザフスタン州</t>
  </si>
  <si>
    <t>　　　ジャラル・アバド州</t>
  </si>
  <si>
    <t>　　　イシク・クリ州</t>
  </si>
  <si>
    <t>　　　オシ州</t>
  </si>
  <si>
    <t>　　　タラス州</t>
  </si>
  <si>
    <t>　　　天山(ﾁｬﾆｼｬｰﾆ)州</t>
  </si>
  <si>
    <t>　　　フルンゼ州</t>
  </si>
  <si>
    <t>　　　ガルムスク州</t>
  </si>
  <si>
    <t>　　　クリャプ州</t>
  </si>
  <si>
    <t>　　　レニナバード州</t>
  </si>
  <si>
    <t>　　　スタリナバード州</t>
  </si>
  <si>
    <t>　　　ゴルノ・バダフシャン州</t>
  </si>
  <si>
    <t>　　　アシハバード市</t>
  </si>
  <si>
    <t>　　　アシハバード州</t>
  </si>
  <si>
    <t>　　　マルィ州</t>
  </si>
  <si>
    <t>　　　タシャウズ州</t>
  </si>
  <si>
    <t>　　　チャルジョウ州</t>
  </si>
  <si>
    <t>ウズベク共和国</t>
  </si>
  <si>
    <t>　アンジジャン州</t>
  </si>
  <si>
    <t>　ブハラ州</t>
  </si>
  <si>
    <t>　カシカ・ダリ州</t>
  </si>
  <si>
    <t>　ナマンガン州</t>
  </si>
  <si>
    <t>　サマルカンド州</t>
  </si>
  <si>
    <t>　スルハン・ダリ州</t>
  </si>
  <si>
    <t>　タシケント市</t>
  </si>
  <si>
    <t>　タシケント州</t>
  </si>
  <si>
    <t>　フェルガナ州</t>
  </si>
  <si>
    <t>　ホレズム州</t>
  </si>
  <si>
    <t>　カラ・カルパク自治共和国</t>
  </si>
  <si>
    <t>カザフ共和国</t>
  </si>
  <si>
    <t>　アクモラ州</t>
  </si>
  <si>
    <t>　アクチュビンスク州</t>
  </si>
  <si>
    <t>　アルマ・アタ市</t>
  </si>
  <si>
    <t>　アルマ・アタ州</t>
  </si>
  <si>
    <t>　東カザフスタン州</t>
  </si>
  <si>
    <t>　グリエフ州</t>
  </si>
  <si>
    <t>　ジャンブル州</t>
  </si>
  <si>
    <t>　西カザフスタン州</t>
  </si>
  <si>
    <t>　カラガンダ州</t>
  </si>
  <si>
    <t>　キジル・オルダ州</t>
  </si>
  <si>
    <t>　コクチェタフ州</t>
  </si>
  <si>
    <t>　クスタナイ州</t>
  </si>
  <si>
    <t>　パブロダル州</t>
  </si>
  <si>
    <t>　北カザフスタン州</t>
  </si>
  <si>
    <t>　セミパラチンスク州</t>
  </si>
  <si>
    <t>　タルジ・クルガン州</t>
  </si>
  <si>
    <t>　南カザフスタン州</t>
  </si>
  <si>
    <t>キルギス共和国</t>
  </si>
  <si>
    <t>　ジャラル・アバド州</t>
  </si>
  <si>
    <t>　イシク・クリ州</t>
  </si>
  <si>
    <t>　オシ州</t>
  </si>
  <si>
    <t>　タラス州</t>
  </si>
  <si>
    <t>　天山(ﾁｬﾆｼｬｰﾆ)州</t>
  </si>
  <si>
    <t>　フルンゼ市</t>
  </si>
  <si>
    <t>　フルンゼ州</t>
  </si>
  <si>
    <t>　州に分割できない生産部分</t>
  </si>
  <si>
    <t>タジク共和国</t>
  </si>
  <si>
    <t>　ガルムスク州</t>
  </si>
  <si>
    <t>　クリャプ州</t>
  </si>
  <si>
    <t>　レニナバード州</t>
  </si>
  <si>
    <t>　スタリナバード市</t>
  </si>
  <si>
    <t>　スタリナバード州</t>
  </si>
  <si>
    <t>　ゴルノ・バダフシャン州</t>
  </si>
  <si>
    <t>トルクメン共和国</t>
  </si>
  <si>
    <t>　アシハバード市</t>
  </si>
  <si>
    <t>　アシハバード州</t>
  </si>
  <si>
    <t>　マルィ州</t>
  </si>
  <si>
    <t>　タシャウズ州</t>
  </si>
  <si>
    <t>　チャルジョウ州</t>
  </si>
  <si>
    <t>　　　タシケント州</t>
  </si>
  <si>
    <t>　　　フェルガナ州</t>
  </si>
  <si>
    <t>　　　ホレズム州</t>
  </si>
  <si>
    <t>　　　アルマ・アタ州</t>
  </si>
  <si>
    <t xml:space="preserve">    　州に分割できない労働者数</t>
  </si>
  <si>
    <t>　　　スターリナバード市</t>
  </si>
  <si>
    <t>　　　スターリナバード州</t>
  </si>
  <si>
    <t>　州に分割できない労働者数</t>
  </si>
  <si>
    <r>
      <t>(出所)ロシア連邦経済文書館所蔵ソ連邦中央統計局フォンド資料</t>
    </r>
    <r>
      <rPr>
        <sz val="9"/>
        <rFont val="Times New Roman"/>
        <family val="1"/>
      </rPr>
      <t>(</t>
    </r>
    <r>
      <rPr>
        <sz val="9"/>
        <rFont val="ＭＳ 明朝"/>
        <family val="1"/>
      </rPr>
      <t>1937-40年及び1943-1950年については</t>
    </r>
    <r>
      <rPr>
        <sz val="9"/>
        <rFont val="Times New Roman"/>
        <family val="1"/>
      </rPr>
      <t>F.1562, Op.329, Ed.4145, L.55, 60-61,</t>
    </r>
    <r>
      <rPr>
        <sz val="9"/>
        <rFont val="ＭＳ 明朝"/>
        <family val="1"/>
      </rPr>
      <t>1941-42年については</t>
    </r>
    <r>
      <rPr>
        <sz val="9"/>
        <rFont val="Times New Roman"/>
        <family val="1"/>
      </rPr>
      <t>F.1562, Op.329, Ed.1905, L.44-46)</t>
    </r>
    <r>
      <rPr>
        <sz val="9"/>
        <rFont val="ＭＳ 明朝"/>
        <family val="1"/>
      </rPr>
      <t>に基づき筆者作成。</t>
    </r>
  </si>
  <si>
    <r>
      <t>(出所)ロシア連邦経済文書館所蔵ソ連邦中央統計局フォンド資料</t>
    </r>
    <r>
      <rPr>
        <sz val="9"/>
        <rFont val="Times New Roman"/>
        <family val="1"/>
      </rPr>
      <t>(1937-40</t>
    </r>
    <r>
      <rPr>
        <sz val="9"/>
        <rFont val="ＭＳ 明朝"/>
        <family val="1"/>
      </rPr>
      <t>年及び</t>
    </r>
    <r>
      <rPr>
        <sz val="9"/>
        <rFont val="Times New Roman"/>
        <family val="1"/>
      </rPr>
      <t>1943-50</t>
    </r>
    <r>
      <rPr>
        <sz val="9"/>
        <rFont val="ＭＳ 明朝"/>
        <family val="1"/>
      </rPr>
      <t>年については</t>
    </r>
    <r>
      <rPr>
        <sz val="9"/>
        <rFont val="Times New Roman"/>
        <family val="1"/>
      </rPr>
      <t>F.1562, Op.329, Ed.4145, L.64, 66-67, 1941-42</t>
    </r>
    <r>
      <rPr>
        <sz val="9"/>
        <rFont val="ＭＳ 明朝"/>
        <family val="1"/>
      </rPr>
      <t>年については</t>
    </r>
    <r>
      <rPr>
        <sz val="9"/>
        <rFont val="Times New Roman"/>
        <family val="1"/>
      </rPr>
      <t>F.1562, Op.329, Ed.1905, L.49-51)</t>
    </r>
    <r>
      <rPr>
        <sz val="9"/>
        <rFont val="ＭＳ 明朝"/>
        <family val="1"/>
      </rPr>
      <t>に基づき筆者作成。</t>
    </r>
  </si>
  <si>
    <t>1944年</t>
  </si>
  <si>
    <t>1950年</t>
  </si>
  <si>
    <t>(注)－:該当なし。</t>
  </si>
  <si>
    <t>(注1)1941-42年の生産高は百万ルーブル表示。</t>
  </si>
  <si>
    <t>(注2)－:該当なし。</t>
  </si>
  <si>
    <t>(注1)小規模工業生産部門，コルホーズ企業及び工業生産協同組合員を含む。</t>
  </si>
  <si>
    <t>1954年</t>
  </si>
  <si>
    <t>　食品</t>
  </si>
  <si>
    <t>　　食肉</t>
  </si>
  <si>
    <t>　　葡萄酒</t>
  </si>
  <si>
    <t>表６ 1937-56年におけるウズベク共和国の工業生産部門構成の推移</t>
  </si>
  <si>
    <t>1950年</t>
  </si>
  <si>
    <t>1956年</t>
  </si>
  <si>
    <t>工業全体</t>
  </si>
  <si>
    <t>　電力</t>
  </si>
  <si>
    <t>　石油採掘</t>
  </si>
  <si>
    <t>　化学</t>
  </si>
  <si>
    <t>　無機化学</t>
  </si>
  <si>
    <t>　建設資材</t>
  </si>
  <si>
    <t>　織物</t>
  </si>
  <si>
    <t>　　綿繰り</t>
  </si>
  <si>
    <t>　　生糸繰り</t>
  </si>
  <si>
    <t>　　綿織物</t>
  </si>
  <si>
    <t>　　絹織物</t>
  </si>
  <si>
    <t>　縫製</t>
  </si>
  <si>
    <t>　皮革・毛皮・靴</t>
  </si>
  <si>
    <t>　　果実・野菜加工</t>
  </si>
  <si>
    <t>　　植物油</t>
  </si>
  <si>
    <t>(構成比率：工業全体=100)</t>
  </si>
  <si>
    <t>工業全体</t>
  </si>
  <si>
    <r>
      <t>(出所)ロシア連邦経済文書館所蔵ソ連邦中央統計局フォンド資料</t>
    </r>
    <r>
      <rPr>
        <sz val="9"/>
        <rFont val="Times New Roman"/>
        <family val="1"/>
      </rPr>
      <t>(F.1526, Op.33, Ed.2734, L.3)</t>
    </r>
    <r>
      <rPr>
        <sz val="9"/>
        <rFont val="ＭＳ 明朝"/>
        <family val="1"/>
      </rPr>
      <t>に基づき筆者作成。</t>
    </r>
  </si>
  <si>
    <t>　　搾油</t>
  </si>
  <si>
    <t>(注1)</t>
  </si>
  <si>
    <t>(注)</t>
  </si>
  <si>
    <t>表７ 1937-56年におけるカザフ共和国の工業生産部門構成の推移</t>
  </si>
  <si>
    <t>　石炭</t>
  </si>
  <si>
    <t>　無機化学</t>
  </si>
  <si>
    <t>　化学</t>
  </si>
  <si>
    <t>　非鉄金属</t>
  </si>
  <si>
    <t>　木材加工</t>
  </si>
  <si>
    <t>　　家具</t>
  </si>
  <si>
    <t>　　砂糖</t>
  </si>
  <si>
    <t>　　魚製品</t>
  </si>
  <si>
    <t>　　タバコ類</t>
  </si>
  <si>
    <t>　塩</t>
  </si>
  <si>
    <r>
      <t xml:space="preserve">　織物 </t>
    </r>
    <r>
      <rPr>
        <vertAlign val="superscript"/>
        <sz val="9"/>
        <rFont val="ＭＳ 明朝"/>
        <family val="1"/>
      </rPr>
      <t>2)</t>
    </r>
  </si>
  <si>
    <t>(1926/27年不変価格表示：千ルーブル)</t>
  </si>
  <si>
    <t>(1952年1月1日現在の企業卸売価格表示：千ルーブル)</t>
  </si>
  <si>
    <t>(注2)メリヤス縫製を含む。</t>
  </si>
  <si>
    <r>
      <t>(出所)ロシア連邦経済文書館所蔵ソ連邦中央統計局フォンド資料</t>
    </r>
    <r>
      <rPr>
        <sz val="9"/>
        <rFont val="Times New Roman"/>
        <family val="1"/>
      </rPr>
      <t>(F.1526, Op.33, Ed.2734, L.18)</t>
    </r>
    <r>
      <rPr>
        <sz val="9"/>
        <rFont val="ＭＳ 明朝"/>
        <family val="1"/>
      </rPr>
      <t>に基づき筆者作成。</t>
    </r>
  </si>
  <si>
    <t>(注)1955年7月1日現在の企業卸売価格表示(千ルーブル)。</t>
  </si>
  <si>
    <t>(注1)1955年7月1日現在の企業卸売価格表示(千ルーブル)。</t>
  </si>
  <si>
    <t>表８ 1937-56年におけるキルギス共和国の工業生産部門構成の推移</t>
  </si>
  <si>
    <r>
      <t>(出所)ロシア連邦経済文書館所蔵ソ連邦中央統計局フォンド資料</t>
    </r>
    <r>
      <rPr>
        <sz val="9"/>
        <rFont val="Times New Roman"/>
        <family val="1"/>
      </rPr>
      <t>(F.1526, Op.33, Ed.2734, L.33)</t>
    </r>
    <r>
      <rPr>
        <sz val="9"/>
        <rFont val="ＭＳ 明朝"/>
        <family val="1"/>
      </rPr>
      <t>に基づき筆者作成。</t>
    </r>
  </si>
  <si>
    <t>　　製粉</t>
  </si>
  <si>
    <t>表９ 1937-56年におけるタジク共和国の工業生産部門構成の推移</t>
  </si>
  <si>
    <t>　石油採掘</t>
  </si>
  <si>
    <t>　　野菜・果物加工</t>
  </si>
  <si>
    <t>　　製粉</t>
  </si>
  <si>
    <t>　　缶詰</t>
  </si>
  <si>
    <t>表10 1913-51年におけるウズベク共和国主要工業製品生産量の推移</t>
  </si>
  <si>
    <t>表11 1913-51年におけるカザフ共和国主要工業製品生産量の推移</t>
  </si>
  <si>
    <t>表12 1913-51年におけるキルギス共和国主要工業製品生産量の推移</t>
  </si>
  <si>
    <t>表13 1913-51年におけるタジク共和国主要工業製品生産量の推移</t>
  </si>
  <si>
    <t>表14 1913-51年におけるトルクメン共和国主要工業製品生産量の推移</t>
  </si>
  <si>
    <t>(注1)1940,1945年括弧内及び1941-44年の生産量は千M表示。</t>
  </si>
  <si>
    <t>(注1)1940,1945年括弧内及び1941-44年の生産量は千M表示。</t>
  </si>
  <si>
    <t>(注2)1940,1945年括弧内及び1941-44年の生産量は千M表示。</t>
  </si>
  <si>
    <t>(表15続き)</t>
  </si>
  <si>
    <t>表16 1937-50年における工業生産の地域別構成</t>
  </si>
  <si>
    <t>(表16続き)</t>
  </si>
  <si>
    <t>(出所)表15を基に筆者作成。</t>
  </si>
  <si>
    <t>(表17続き)</t>
  </si>
  <si>
    <t>表18 1937-50年における工業従事者の地域別構成</t>
  </si>
  <si>
    <t>(表18続き)</t>
  </si>
  <si>
    <t>(出所)表17を基に筆者作成。</t>
  </si>
  <si>
    <t>表19 1937-55年における経済地域，共和国，州別工業企業数の推移</t>
  </si>
  <si>
    <t>　金属加工</t>
  </si>
  <si>
    <t>表15 1937-50年における地域別総工業生産高の推移</t>
  </si>
  <si>
    <r>
      <t>表17 1937-50年における地域別年間平均工業従事者数</t>
    </r>
    <r>
      <rPr>
        <vertAlign val="superscript"/>
        <sz val="10"/>
        <rFont val="ＭＳ 明朝"/>
        <family val="1"/>
      </rPr>
      <t>(注)</t>
    </r>
    <r>
      <rPr>
        <sz val="11"/>
        <rFont val="ＭＳ 明朝"/>
        <family val="1"/>
      </rPr>
      <t>の推移</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</si>
</sst>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_);[Red]\(0.0\)"/>
    <numFmt numFmtId="180" formatCode="0.00000"/>
  </numFmts>
  <fonts count="14">
    <font>
      <sz val="10"/>
      <name val="ＭＳ 明朝"/>
      <family val="1"/>
    </font>
    <font>
      <sz val="6"/>
      <name val="ＭＳ Ｐ明朝"/>
      <family val="1"/>
    </font>
    <font>
      <sz val="9"/>
      <name val="ＭＳ 明朝"/>
      <family val="1"/>
    </font>
    <font>
      <sz val="11"/>
      <name val="ＭＳ 明朝"/>
      <family val="1"/>
    </font>
    <font>
      <sz val="9"/>
      <name val="Times New Roman"/>
      <family val="1"/>
    </font>
    <font>
      <vertAlign val="superscript"/>
      <sz val="10"/>
      <name val="ＭＳ 明朝"/>
      <family val="1"/>
    </font>
    <font>
      <vertAlign val="superscript"/>
      <sz val="9"/>
      <name val="ＭＳ 明朝"/>
      <family val="1"/>
    </font>
    <font>
      <sz val="10"/>
      <name val="Times New Roman"/>
      <family val="1"/>
    </font>
    <font>
      <sz val="10.75"/>
      <name val="ＭＳ 明朝"/>
      <family val="1"/>
    </font>
    <font>
      <sz val="13.5"/>
      <name val="ＭＳ 明朝"/>
      <family val="1"/>
    </font>
    <font>
      <sz val="20"/>
      <name val="ＭＳ 明朝"/>
      <family val="1"/>
    </font>
    <font>
      <sz val="14"/>
      <name val="ＭＳ 明朝"/>
      <family val="1"/>
    </font>
    <font>
      <sz val="8"/>
      <name val="ＭＳ 明朝"/>
      <family val="1"/>
    </font>
    <font>
      <sz val="12"/>
      <name val="ＭＳ 明朝"/>
      <family val="1"/>
    </font>
  </fonts>
  <fills count="2">
    <fill>
      <patternFill/>
    </fill>
    <fill>
      <patternFill patternType="gray125"/>
    </fill>
  </fills>
  <borders count="17">
    <border>
      <left/>
      <right/>
      <top/>
      <bottom/>
      <diagonal/>
    </border>
    <border>
      <left>
        <color indexed="63"/>
      </left>
      <right>
        <color indexed="63"/>
      </right>
      <top style="thin"/>
      <bottom style="thin"/>
    </border>
    <border>
      <left>
        <color indexed="63"/>
      </left>
      <right>
        <color indexed="63"/>
      </right>
      <top style="dotted"/>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style="dotted"/>
      <right style="dotted"/>
      <top>
        <color indexed="63"/>
      </top>
      <bottom>
        <color indexed="63"/>
      </bottom>
    </border>
    <border>
      <left style="dotted"/>
      <right style="dotted"/>
      <top style="thin"/>
      <bottom style="thin"/>
    </border>
    <border>
      <left style="dotted"/>
      <right style="dotted"/>
      <top style="hair"/>
      <bottom style="thin"/>
    </border>
    <border>
      <left style="dotted"/>
      <right>
        <color indexed="63"/>
      </right>
      <top style="hair"/>
      <bottom style="thin"/>
    </border>
    <border>
      <left>
        <color indexed="63"/>
      </left>
      <right style="dotted"/>
      <top style="hair"/>
      <bottom style="thin"/>
    </border>
    <border>
      <left>
        <color indexed="63"/>
      </left>
      <right style="dotted"/>
      <top style="thin"/>
      <bottom style="thin"/>
    </border>
    <border>
      <left>
        <color indexed="63"/>
      </left>
      <right style="dotted"/>
      <top>
        <color indexed="63"/>
      </top>
      <bottom>
        <color indexed="63"/>
      </bottom>
    </border>
    <border>
      <left>
        <color indexed="63"/>
      </left>
      <right style="dotted"/>
      <top>
        <color indexed="63"/>
      </top>
      <bottom style="thin"/>
    </border>
    <border>
      <left>
        <color indexed="63"/>
      </left>
      <right style="dotted"/>
      <top style="thin"/>
      <bottom>
        <color indexed="63"/>
      </bottom>
    </border>
    <border>
      <left>
        <color indexed="63"/>
      </left>
      <right style="dotted"/>
      <top style="dotted"/>
      <bottom>
        <color indexed="63"/>
      </bottom>
    </border>
    <border>
      <left style="dotted"/>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7">
    <xf numFmtId="0" fontId="0" fillId="0" borderId="0" xfId="0" applyAlignment="1">
      <alignment/>
    </xf>
    <xf numFmtId="0" fontId="0" fillId="0" borderId="0" xfId="0" applyAlignment="1">
      <alignment horizontal="right"/>
    </xf>
    <xf numFmtId="0" fontId="3" fillId="0" borderId="0" xfId="0" applyFont="1" applyAlignment="1">
      <alignment/>
    </xf>
    <xf numFmtId="178" fontId="0" fillId="0" borderId="0" xfId="0" applyNumberFormat="1" applyAlignment="1">
      <alignment/>
    </xf>
    <xf numFmtId="0" fontId="2" fillId="0" borderId="0" xfId="0" applyFont="1" applyAlignment="1">
      <alignment horizontal="left"/>
    </xf>
    <xf numFmtId="0" fontId="0" fillId="0" borderId="1" xfId="0" applyBorder="1" applyAlignment="1">
      <alignment/>
    </xf>
    <xf numFmtId="0" fontId="0" fillId="0" borderId="1" xfId="0" applyBorder="1" applyAlignment="1">
      <alignment horizontal="right"/>
    </xf>
    <xf numFmtId="0" fontId="0" fillId="0" borderId="2" xfId="0" applyBorder="1" applyAlignment="1">
      <alignment/>
    </xf>
    <xf numFmtId="0" fontId="0" fillId="0" borderId="3" xfId="0" applyBorder="1" applyAlignment="1">
      <alignment/>
    </xf>
    <xf numFmtId="0" fontId="2" fillId="0" borderId="3" xfId="0" applyFont="1" applyBorder="1" applyAlignment="1">
      <alignment/>
    </xf>
    <xf numFmtId="0" fontId="0" fillId="0" borderId="0" xfId="0" applyBorder="1" applyAlignment="1">
      <alignment/>
    </xf>
    <xf numFmtId="0" fontId="0" fillId="0" borderId="0" xfId="0" applyBorder="1" applyAlignment="1">
      <alignment horizontal="right"/>
    </xf>
    <xf numFmtId="178" fontId="0" fillId="0" borderId="2" xfId="0" applyNumberFormat="1" applyBorder="1" applyAlignment="1">
      <alignment/>
    </xf>
    <xf numFmtId="0" fontId="2" fillId="0" borderId="0" xfId="0" applyFont="1" applyAlignment="1">
      <alignment/>
    </xf>
    <xf numFmtId="178" fontId="0" fillId="0" borderId="0" xfId="0" applyNumberFormat="1" applyBorder="1" applyAlignment="1">
      <alignment/>
    </xf>
    <xf numFmtId="0" fontId="0" fillId="0" borderId="3" xfId="0" applyBorder="1" applyAlignment="1">
      <alignment horizontal="center"/>
    </xf>
    <xf numFmtId="0" fontId="0" fillId="0" borderId="4" xfId="0" applyBorder="1" applyAlignment="1">
      <alignment/>
    </xf>
    <xf numFmtId="0" fontId="2" fillId="0" borderId="0" xfId="0" applyFont="1" applyAlignment="1">
      <alignment horizontal="right"/>
    </xf>
    <xf numFmtId="0" fontId="0" fillId="0" borderId="0" xfId="0" applyBorder="1" applyAlignment="1">
      <alignment horizontal="left"/>
    </xf>
    <xf numFmtId="0" fontId="2" fillId="0" borderId="0" xfId="0" applyFont="1" applyBorder="1" applyAlignment="1">
      <alignment/>
    </xf>
    <xf numFmtId="0" fontId="0" fillId="0" borderId="0" xfId="0" applyFont="1" applyBorder="1" applyAlignment="1">
      <alignment horizontal="right"/>
    </xf>
    <xf numFmtId="178" fontId="0" fillId="0" borderId="0" xfId="0" applyNumberFormat="1" applyFont="1" applyBorder="1" applyAlignment="1">
      <alignment horizontal="right"/>
    </xf>
    <xf numFmtId="178" fontId="0" fillId="0" borderId="0" xfId="0" applyNumberFormat="1" applyFont="1" applyAlignment="1">
      <alignment horizontal="right"/>
    </xf>
    <xf numFmtId="1" fontId="0" fillId="0" borderId="0" xfId="0" applyNumberFormat="1" applyFont="1" applyBorder="1" applyAlignment="1">
      <alignment horizontal="right"/>
    </xf>
    <xf numFmtId="0" fontId="0" fillId="0" borderId="0" xfId="0" applyFont="1" applyAlignment="1">
      <alignment horizontal="right"/>
    </xf>
    <xf numFmtId="1" fontId="0" fillId="0" borderId="0" xfId="0" applyNumberFormat="1" applyFont="1" applyAlignment="1">
      <alignment/>
    </xf>
    <xf numFmtId="178" fontId="0" fillId="0" borderId="0" xfId="0" applyNumberFormat="1" applyFont="1" applyAlignment="1">
      <alignment/>
    </xf>
    <xf numFmtId="1" fontId="0" fillId="0" borderId="0" xfId="0" applyNumberFormat="1" applyFont="1" applyAlignment="1">
      <alignment/>
    </xf>
    <xf numFmtId="178" fontId="0" fillId="0" borderId="0" xfId="0" applyNumberFormat="1" applyFont="1" applyAlignment="1">
      <alignment/>
    </xf>
    <xf numFmtId="1" fontId="0" fillId="0" borderId="0" xfId="0" applyNumberFormat="1" applyFont="1" applyAlignment="1">
      <alignment horizontal="right"/>
    </xf>
    <xf numFmtId="1" fontId="5" fillId="0" borderId="0" xfId="0" applyNumberFormat="1" applyFont="1" applyAlignment="1">
      <alignment horizontal="right"/>
    </xf>
    <xf numFmtId="1" fontId="0" fillId="0" borderId="0" xfId="0" applyNumberFormat="1" applyFont="1" applyBorder="1" applyAlignment="1">
      <alignment horizontal="right"/>
    </xf>
    <xf numFmtId="178" fontId="0" fillId="0" borderId="0" xfId="0" applyNumberFormat="1" applyFont="1" applyBorder="1" applyAlignment="1">
      <alignment horizontal="right"/>
    </xf>
    <xf numFmtId="0" fontId="2" fillId="0" borderId="0" xfId="0" applyFont="1" applyBorder="1" applyAlignment="1">
      <alignment horizontal="left" vertical="top" wrapText="1"/>
    </xf>
    <xf numFmtId="0" fontId="0" fillId="0" borderId="0" xfId="0" applyFont="1" applyBorder="1" applyAlignment="1">
      <alignment horizontal="right" vertical="top" wrapText="1"/>
    </xf>
    <xf numFmtId="178" fontId="0" fillId="0" borderId="0" xfId="0" applyNumberFormat="1" applyFont="1" applyBorder="1" applyAlignment="1">
      <alignment horizontal="right" vertical="top" wrapText="1"/>
    </xf>
    <xf numFmtId="0" fontId="0" fillId="0" borderId="0" xfId="0" applyAlignment="1">
      <alignment horizontal="righ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Font="1" applyBorder="1" applyAlignment="1">
      <alignment horizontal="right" vertical="top"/>
    </xf>
    <xf numFmtId="1" fontId="0" fillId="0" borderId="0" xfId="0" applyNumberFormat="1" applyFont="1" applyBorder="1" applyAlignment="1">
      <alignment horizontal="right" vertical="top"/>
    </xf>
    <xf numFmtId="178" fontId="0" fillId="0" borderId="0" xfId="0" applyNumberFormat="1" applyFont="1" applyBorder="1" applyAlignment="1">
      <alignment horizontal="right" vertical="top"/>
    </xf>
    <xf numFmtId="1" fontId="0" fillId="0" borderId="0" xfId="0" applyNumberFormat="1" applyFont="1" applyBorder="1" applyAlignment="1">
      <alignment horizontal="right" vertical="top" wrapText="1"/>
    </xf>
    <xf numFmtId="0" fontId="0" fillId="0" borderId="0" xfId="0" applyAlignment="1">
      <alignment vertical="top"/>
    </xf>
    <xf numFmtId="0" fontId="0" fillId="0" borderId="0" xfId="0" applyFont="1" applyAlignment="1">
      <alignment horizontal="right" vertical="top" wrapText="1"/>
    </xf>
    <xf numFmtId="178" fontId="0" fillId="0" borderId="0" xfId="0" applyNumberFormat="1" applyFont="1" applyAlignment="1">
      <alignment horizontal="right" vertical="top" wrapText="1"/>
    </xf>
    <xf numFmtId="0" fontId="2" fillId="0" borderId="0" xfId="0" applyFont="1" applyBorder="1" applyAlignment="1">
      <alignment horizontal="left" vertical="center" wrapText="1"/>
    </xf>
    <xf numFmtId="0" fontId="2" fillId="0" borderId="0" xfId="0" applyFont="1" applyBorder="1" applyAlignment="1">
      <alignment horizontal="left"/>
    </xf>
    <xf numFmtId="0" fontId="0" fillId="0" borderId="5" xfId="0" applyFont="1" applyBorder="1" applyAlignment="1">
      <alignment horizontal="right"/>
    </xf>
    <xf numFmtId="1" fontId="0" fillId="0" borderId="0" xfId="0" applyNumberFormat="1" applyFont="1" applyAlignment="1">
      <alignment horizontal="right" vertical="top" wrapText="1"/>
    </xf>
    <xf numFmtId="178" fontId="0" fillId="0" borderId="5" xfId="0" applyNumberFormat="1" applyFont="1" applyBorder="1" applyAlignment="1">
      <alignment horizontal="right"/>
    </xf>
    <xf numFmtId="1" fontId="0" fillId="0" borderId="0" xfId="0" applyNumberFormat="1" applyFont="1" applyAlignment="1">
      <alignment horizontal="right" vertical="top"/>
    </xf>
    <xf numFmtId="178" fontId="0" fillId="0" borderId="0" xfId="0" applyNumberFormat="1" applyFont="1" applyAlignment="1">
      <alignment horizontal="right" vertical="top"/>
    </xf>
    <xf numFmtId="0" fontId="5" fillId="0" borderId="0" xfId="0" applyFont="1" applyAlignment="1">
      <alignment horizontal="right" vertical="top" wrapText="1"/>
    </xf>
    <xf numFmtId="0" fontId="0" fillId="0" borderId="0" xfId="0" applyFont="1" applyAlignment="1">
      <alignment horizontal="right" vertical="top" wrapText="1"/>
    </xf>
    <xf numFmtId="178" fontId="0" fillId="0" borderId="0" xfId="0" applyNumberFormat="1" applyFont="1" applyAlignment="1">
      <alignment horizontal="right" vertical="top" wrapText="1"/>
    </xf>
    <xf numFmtId="1" fontId="0" fillId="0" borderId="0" xfId="0" applyNumberFormat="1" applyFont="1" applyAlignment="1">
      <alignment horizontal="right" vertical="top" wrapText="1"/>
    </xf>
    <xf numFmtId="0" fontId="0" fillId="0" borderId="0" xfId="0" applyFont="1" applyAlignment="1">
      <alignment horizontal="right" vertical="top"/>
    </xf>
    <xf numFmtId="178" fontId="0" fillId="0" borderId="6" xfId="0" applyNumberFormat="1" applyFont="1" applyBorder="1" applyAlignment="1">
      <alignment horizontal="right"/>
    </xf>
    <xf numFmtId="178" fontId="0" fillId="0" borderId="6" xfId="0" applyNumberFormat="1" applyFont="1" applyBorder="1" applyAlignment="1">
      <alignment horizontal="right" vertical="top" wrapText="1"/>
    </xf>
    <xf numFmtId="0" fontId="0" fillId="0" borderId="6" xfId="0" applyFont="1" applyBorder="1" applyAlignment="1">
      <alignment horizontal="right"/>
    </xf>
    <xf numFmtId="1" fontId="0" fillId="0" borderId="6" xfId="0" applyNumberFormat="1" applyFont="1" applyBorder="1" applyAlignment="1">
      <alignment horizontal="right" vertical="top" wrapText="1"/>
    </xf>
    <xf numFmtId="1" fontId="0" fillId="0" borderId="6" xfId="0" applyNumberFormat="1" applyFont="1" applyBorder="1" applyAlignment="1">
      <alignment horizontal="right"/>
    </xf>
    <xf numFmtId="1" fontId="0" fillId="0" borderId="6" xfId="0" applyNumberFormat="1" applyFont="1" applyBorder="1" applyAlignment="1">
      <alignment/>
    </xf>
    <xf numFmtId="178" fontId="0" fillId="0" borderId="6" xfId="0" applyNumberFormat="1" applyFont="1" applyBorder="1" applyAlignment="1">
      <alignment/>
    </xf>
    <xf numFmtId="1" fontId="0" fillId="0" borderId="6" xfId="0" applyNumberFormat="1" applyFont="1" applyBorder="1" applyAlignment="1">
      <alignment/>
    </xf>
    <xf numFmtId="178" fontId="0" fillId="0" borderId="6" xfId="0" applyNumberFormat="1" applyFont="1" applyBorder="1" applyAlignment="1">
      <alignment horizontal="right" vertical="top" wrapText="1"/>
    </xf>
    <xf numFmtId="178" fontId="0" fillId="0" borderId="6" xfId="0" applyNumberFormat="1" applyFont="1" applyBorder="1" applyAlignment="1">
      <alignment horizontal="right"/>
    </xf>
    <xf numFmtId="1" fontId="0" fillId="0" borderId="0" xfId="0" applyNumberFormat="1" applyFont="1" applyBorder="1" applyAlignment="1">
      <alignment horizontal="right" vertical="top" wrapText="1"/>
    </xf>
    <xf numFmtId="178" fontId="0" fillId="0" borderId="0" xfId="0" applyNumberFormat="1" applyFont="1" applyBorder="1" applyAlignment="1">
      <alignment horizontal="right" vertical="top" wrapText="1"/>
    </xf>
    <xf numFmtId="178" fontId="0" fillId="0" borderId="6" xfId="0" applyNumberFormat="1" applyFont="1" applyBorder="1" applyAlignment="1">
      <alignment/>
    </xf>
    <xf numFmtId="1" fontId="0" fillId="0" borderId="6" xfId="0" applyNumberFormat="1" applyFont="1" applyBorder="1" applyAlignment="1">
      <alignment horizontal="right"/>
    </xf>
    <xf numFmtId="1" fontId="5" fillId="0" borderId="0" xfId="0" applyNumberFormat="1" applyFont="1" applyBorder="1" applyAlignment="1">
      <alignment horizontal="right" vertical="top" wrapText="1"/>
    </xf>
    <xf numFmtId="178" fontId="5" fillId="0" borderId="6" xfId="0" applyNumberFormat="1" applyFont="1" applyBorder="1" applyAlignment="1">
      <alignment horizontal="right" vertical="top" wrapText="1"/>
    </xf>
    <xf numFmtId="178" fontId="0" fillId="0" borderId="6" xfId="0" applyNumberFormat="1" applyFont="1" applyBorder="1" applyAlignment="1">
      <alignment horizontal="right" vertical="top"/>
    </xf>
    <xf numFmtId="0" fontId="2" fillId="0" borderId="0" xfId="0" applyFont="1" applyAlignment="1">
      <alignment horizontal="right" vertical="top" wrapText="1"/>
    </xf>
    <xf numFmtId="2" fontId="0" fillId="0" borderId="6" xfId="0" applyNumberFormat="1" applyFont="1" applyBorder="1" applyAlignment="1">
      <alignment horizontal="right" vertical="top" wrapText="1"/>
    </xf>
    <xf numFmtId="1" fontId="0" fillId="0" borderId="6" xfId="0" applyNumberFormat="1" applyFont="1" applyBorder="1" applyAlignment="1">
      <alignment horizontal="right" vertical="top" wrapText="1"/>
    </xf>
    <xf numFmtId="178" fontId="0" fillId="0" borderId="0" xfId="0" applyNumberFormat="1" applyFont="1" applyAlignment="1">
      <alignment vertical="top" wrapText="1"/>
    </xf>
    <xf numFmtId="0" fontId="0" fillId="0" borderId="3" xfId="0" applyBorder="1" applyAlignment="1">
      <alignment horizontal="right"/>
    </xf>
    <xf numFmtId="0" fontId="0" fillId="0" borderId="1" xfId="0" applyBorder="1" applyAlignment="1">
      <alignment horizontal="center" vertical="center"/>
    </xf>
    <xf numFmtId="0" fontId="0" fillId="0" borderId="4" xfId="0" applyBorder="1" applyAlignment="1">
      <alignment horizontal="center" vertical="center"/>
    </xf>
    <xf numFmtId="0" fontId="6" fillId="0" borderId="4" xfId="0" applyFont="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left" vertical="center"/>
    </xf>
    <xf numFmtId="178" fontId="2" fillId="0" borderId="3" xfId="0" applyNumberFormat="1" applyFont="1" applyBorder="1" applyAlignment="1">
      <alignment/>
    </xf>
    <xf numFmtId="0" fontId="0" fillId="0" borderId="0" xfId="0" applyFont="1" applyAlignment="1">
      <alignment/>
    </xf>
    <xf numFmtId="0" fontId="0" fillId="0" borderId="3" xfId="0" applyFont="1" applyBorder="1" applyAlignment="1">
      <alignment/>
    </xf>
    <xf numFmtId="0" fontId="0" fillId="0" borderId="3" xfId="0" applyFont="1" applyBorder="1" applyAlignment="1">
      <alignment horizontal="right"/>
    </xf>
    <xf numFmtId="0" fontId="0" fillId="0" borderId="1" xfId="0" applyFont="1" applyBorder="1" applyAlignment="1">
      <alignment horizontal="center" vertical="center"/>
    </xf>
    <xf numFmtId="0" fontId="0" fillId="0" borderId="0" xfId="0" applyFont="1" applyBorder="1" applyAlignment="1">
      <alignment/>
    </xf>
    <xf numFmtId="178" fontId="2" fillId="0" borderId="0" xfId="0" applyNumberFormat="1" applyFont="1" applyAlignment="1">
      <alignment/>
    </xf>
    <xf numFmtId="1" fontId="2" fillId="0" borderId="0" xfId="0" applyNumberFormat="1" applyFont="1" applyBorder="1" applyAlignment="1">
      <alignment/>
    </xf>
    <xf numFmtId="1" fontId="2" fillId="0" borderId="4" xfId="0" applyNumberFormat="1" applyFont="1" applyBorder="1" applyAlignment="1">
      <alignment/>
    </xf>
    <xf numFmtId="1" fontId="2" fillId="0" borderId="3" xfId="0" applyNumberFormat="1" applyFont="1" applyBorder="1" applyAlignment="1">
      <alignment/>
    </xf>
    <xf numFmtId="1" fontId="2" fillId="0" borderId="0" xfId="0" applyNumberFormat="1" applyFont="1" applyAlignment="1">
      <alignment/>
    </xf>
    <xf numFmtId="0" fontId="0" fillId="0" borderId="5" xfId="0" applyBorder="1" applyAlignment="1">
      <alignment/>
    </xf>
    <xf numFmtId="178" fontId="0" fillId="0" borderId="5" xfId="0" applyNumberFormat="1" applyFont="1" applyBorder="1" applyAlignment="1">
      <alignment horizontal="right"/>
    </xf>
    <xf numFmtId="178" fontId="0" fillId="0" borderId="5" xfId="0" applyNumberFormat="1" applyFont="1" applyBorder="1" applyAlignment="1">
      <alignment/>
    </xf>
    <xf numFmtId="178" fontId="0" fillId="0" borderId="8" xfId="0" applyNumberFormat="1" applyFont="1" applyBorder="1" applyAlignment="1">
      <alignment/>
    </xf>
    <xf numFmtId="0" fontId="0" fillId="0" borderId="9" xfId="0" applyFont="1" applyBorder="1" applyAlignment="1">
      <alignment horizontal="right"/>
    </xf>
    <xf numFmtId="178" fontId="0" fillId="0" borderId="10" xfId="0" applyNumberFormat="1" applyFont="1" applyBorder="1" applyAlignment="1">
      <alignment horizontal="right"/>
    </xf>
    <xf numFmtId="1" fontId="0" fillId="0" borderId="5" xfId="0" applyNumberFormat="1" applyFont="1" applyBorder="1" applyAlignment="1">
      <alignment horizontal="right"/>
    </xf>
    <xf numFmtId="0" fontId="2" fillId="0" borderId="0" xfId="0" applyFont="1" applyAlignment="1">
      <alignment vertical="top" wrapText="1"/>
    </xf>
    <xf numFmtId="0" fontId="2" fillId="0" borderId="0" xfId="0" applyFont="1" applyAlignment="1">
      <alignment vertical="top"/>
    </xf>
    <xf numFmtId="0" fontId="0" fillId="0" borderId="0" xfId="0" applyFont="1" applyBorder="1" applyAlignment="1">
      <alignment horizontal="center" vertical="top"/>
    </xf>
    <xf numFmtId="0" fontId="0" fillId="0" borderId="11" xfId="0" applyFont="1" applyBorder="1" applyAlignment="1">
      <alignment horizontal="center" vertical="center"/>
    </xf>
    <xf numFmtId="0" fontId="2" fillId="0" borderId="12" xfId="0" applyFont="1" applyBorder="1" applyAlignment="1">
      <alignment vertical="top"/>
    </xf>
    <xf numFmtId="0" fontId="2" fillId="0" borderId="13" xfId="0" applyFont="1" applyBorder="1" applyAlignment="1">
      <alignment vertical="top"/>
    </xf>
    <xf numFmtId="0" fontId="2" fillId="0" borderId="12" xfId="0" applyFont="1" applyBorder="1" applyAlignment="1">
      <alignment/>
    </xf>
    <xf numFmtId="0" fontId="0" fillId="0" borderId="0" xfId="0" applyBorder="1" applyAlignment="1">
      <alignment horizontal="center" vertical="center"/>
    </xf>
    <xf numFmtId="0" fontId="2" fillId="0" borderId="4" xfId="0" applyFont="1" applyBorder="1" applyAlignment="1">
      <alignment/>
    </xf>
    <xf numFmtId="1" fontId="0" fillId="0" borderId="0" xfId="0" applyNumberFormat="1" applyFont="1" applyBorder="1" applyAlignment="1">
      <alignment/>
    </xf>
    <xf numFmtId="1" fontId="0" fillId="0" borderId="4" xfId="0" applyNumberFormat="1" applyFont="1" applyBorder="1" applyAlignment="1">
      <alignment/>
    </xf>
    <xf numFmtId="1" fontId="0" fillId="0" borderId="0" xfId="0" applyNumberFormat="1" applyBorder="1" applyAlignment="1">
      <alignment horizontal="right" vertical="center"/>
    </xf>
    <xf numFmtId="1" fontId="0" fillId="0" borderId="4" xfId="0" applyNumberFormat="1" applyBorder="1" applyAlignment="1">
      <alignment horizontal="right" vertical="center"/>
    </xf>
    <xf numFmtId="1" fontId="0" fillId="0" borderId="0" xfId="0" applyNumberFormat="1" applyAlignment="1">
      <alignment/>
    </xf>
    <xf numFmtId="0" fontId="12" fillId="0" borderId="0" xfId="0" applyFont="1" applyAlignment="1">
      <alignment/>
    </xf>
    <xf numFmtId="0" fontId="2" fillId="0" borderId="0" xfId="0" applyFont="1" applyBorder="1" applyAlignment="1">
      <alignment vertical="top" wrapText="1"/>
    </xf>
    <xf numFmtId="0" fontId="0" fillId="0" borderId="4" xfId="0" applyFont="1" applyBorder="1" applyAlignment="1">
      <alignment/>
    </xf>
    <xf numFmtId="0" fontId="2" fillId="0" borderId="0" xfId="0" applyFont="1" applyBorder="1" applyAlignment="1">
      <alignment horizontal="right"/>
    </xf>
    <xf numFmtId="0" fontId="2" fillId="0" borderId="4" xfId="0" applyFont="1" applyBorder="1" applyAlignment="1">
      <alignment horizontal="right"/>
    </xf>
    <xf numFmtId="0" fontId="2" fillId="0" borderId="1" xfId="0" applyFont="1" applyBorder="1" applyAlignment="1">
      <alignment horizontal="center" vertical="center"/>
    </xf>
    <xf numFmtId="0" fontId="2" fillId="0" borderId="0" xfId="0" applyFont="1" applyBorder="1" applyAlignment="1">
      <alignment horizontal="center" vertical="center"/>
    </xf>
    <xf numFmtId="178" fontId="2" fillId="0" borderId="4" xfId="0" applyNumberFormat="1" applyFont="1" applyBorder="1" applyAlignment="1">
      <alignment/>
    </xf>
    <xf numFmtId="0" fontId="2" fillId="0" borderId="2" xfId="0" applyFont="1" applyBorder="1" applyAlignment="1">
      <alignmen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xf>
    <xf numFmtId="0" fontId="2" fillId="0" borderId="15" xfId="0" applyFont="1" applyBorder="1" applyAlignment="1">
      <alignment/>
    </xf>
    <xf numFmtId="178" fontId="2" fillId="0" borderId="0" xfId="0" applyNumberFormat="1" applyFont="1" applyBorder="1" applyAlignment="1">
      <alignment/>
    </xf>
    <xf numFmtId="178" fontId="2" fillId="0" borderId="12" xfId="0" applyNumberFormat="1" applyFont="1" applyBorder="1" applyAlignment="1">
      <alignment/>
    </xf>
    <xf numFmtId="178" fontId="2" fillId="0" borderId="13" xfId="0" applyNumberFormat="1" applyFont="1" applyBorder="1" applyAlignment="1">
      <alignment/>
    </xf>
    <xf numFmtId="0" fontId="2" fillId="0" borderId="12" xfId="0" applyFont="1" applyBorder="1" applyAlignment="1">
      <alignment horizontal="right"/>
    </xf>
    <xf numFmtId="0" fontId="0" fillId="0" borderId="3" xfId="0"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left" vertical="center" wrapText="1"/>
    </xf>
    <xf numFmtId="178" fontId="0" fillId="0" borderId="0" xfId="0" applyNumberFormat="1" applyFont="1" applyAlignment="1">
      <alignment horizontal="right" vertical="center"/>
    </xf>
    <xf numFmtId="0" fontId="0" fillId="0" borderId="0" xfId="0" applyFont="1" applyAlignment="1">
      <alignment horizontal="right" vertical="center"/>
    </xf>
    <xf numFmtId="0" fontId="2" fillId="0" borderId="0" xfId="0" applyFont="1" applyAlignment="1">
      <alignment horizontal="right" vertical="center"/>
    </xf>
    <xf numFmtId="0" fontId="2" fillId="0" borderId="3" xfId="0" applyFont="1" applyBorder="1" applyAlignment="1">
      <alignment vertical="top" wrapText="1"/>
    </xf>
    <xf numFmtId="0" fontId="2" fillId="0" borderId="0" xfId="0" applyFont="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図１ 1913-50年における中央アジア総工業生産高の推移と規模別部門構成</a:t>
            </a:r>
          </a:p>
        </c:rich>
      </c:tx>
      <c:layout/>
      <c:spPr>
        <a:noFill/>
        <a:ln>
          <a:noFill/>
        </a:ln>
      </c:spPr>
    </c:title>
    <c:plotArea>
      <c:layout>
        <c:manualLayout>
          <c:xMode val="edge"/>
          <c:yMode val="edge"/>
          <c:x val="0.03"/>
          <c:y val="0.0935"/>
          <c:w val="0.95375"/>
          <c:h val="0.8205"/>
        </c:manualLayout>
      </c:layout>
      <c:barChart>
        <c:barDir val="col"/>
        <c:grouping val="stacked"/>
        <c:varyColors val="0"/>
        <c:ser>
          <c:idx val="0"/>
          <c:order val="0"/>
          <c:tx>
            <c:strRef>
              <c:f>'表1-4,図1-2 '!$T$159</c:f>
              <c:strCache>
                <c:ptCount val="1"/>
                <c:pt idx="0">
                  <c:v>小規模工業部門</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'表1-4,図1-2 '!$U$158:$AK$158</c:f>
              <c:strCache/>
            </c:strRef>
          </c:cat>
          <c:val>
            <c:numRef>
              <c:f>'表1-4,図1-2 '!$U$159:$AK$159</c:f>
              <c:numCache/>
            </c:numRef>
          </c:val>
        </c:ser>
        <c:ser>
          <c:idx val="1"/>
          <c:order val="1"/>
          <c:tx>
            <c:strRef>
              <c:f>'表1-4,図1-2 '!$T$160</c:f>
              <c:strCache>
                <c:ptCount val="1"/>
                <c:pt idx="0">
                  <c:v>大規模工業部門</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'表1-4,図1-2 '!$U$158:$AK$158</c:f>
              <c:strCache/>
            </c:strRef>
          </c:cat>
          <c:val>
            <c:numRef>
              <c:f>'表1-4,図1-2 '!$U$160:$AK$160</c:f>
              <c:numCache/>
            </c:numRef>
          </c:val>
        </c:ser>
        <c:overlap val="100"/>
        <c:axId val="43994095"/>
        <c:axId val="60402536"/>
      </c:barChart>
      <c:catAx>
        <c:axId val="43994095"/>
        <c:scaling>
          <c:orientation val="minMax"/>
        </c:scaling>
        <c:axPos val="b"/>
        <c:title>
          <c:tx>
            <c:rich>
              <a:bodyPr vert="horz" rot="0" anchor="ctr"/>
              <a:lstStyle/>
              <a:p>
                <a:pPr algn="ctr">
                  <a:defRPr/>
                </a:pPr>
                <a:r>
                  <a:rPr lang="en-US"/>
                  <a:t>(出所)表2及び表3を基に筆者作成。</a:t>
                </a:r>
              </a:p>
            </c:rich>
          </c:tx>
          <c:layout>
            <c:manualLayout>
              <c:xMode val="factor"/>
              <c:yMode val="factor"/>
              <c:x val="-0.01125"/>
              <c:y val="-0.11675"/>
            </c:manualLayout>
          </c:layout>
          <c:overlay val="0"/>
          <c:spPr>
            <a:noFill/>
            <a:ln>
              <a:noFill/>
            </a:ln>
          </c:spPr>
        </c:title>
        <c:delete val="0"/>
        <c:numFmt formatCode="General" sourceLinked="1"/>
        <c:majorTickMark val="in"/>
        <c:minorTickMark val="none"/>
        <c:tickLblPos val="nextTo"/>
        <c:crossAx val="60402536"/>
        <c:crosses val="autoZero"/>
        <c:auto val="1"/>
        <c:lblOffset val="100"/>
        <c:noMultiLvlLbl val="0"/>
      </c:catAx>
      <c:valAx>
        <c:axId val="60402536"/>
        <c:scaling>
          <c:orientation val="minMax"/>
        </c:scaling>
        <c:axPos val="l"/>
        <c:title>
          <c:tx>
            <c:rich>
              <a:bodyPr vert="horz" rot="-5400000" anchor="ctr"/>
              <a:lstStyle/>
              <a:p>
                <a:pPr algn="ctr">
                  <a:defRPr/>
                </a:pPr>
                <a:r>
                  <a:rPr lang="en-US"/>
                  <a:t>(1926/27年不変価格表示：百万ﾙｰﾌﾞﾙ)</a:t>
                </a:r>
              </a:p>
            </c:rich>
          </c:tx>
          <c:layout/>
          <c:overlay val="0"/>
          <c:spPr>
            <a:noFill/>
            <a:ln>
              <a:noFill/>
            </a:ln>
          </c:spPr>
        </c:title>
        <c:majorGridlines/>
        <c:delete val="0"/>
        <c:numFmt formatCode="General" sourceLinked="1"/>
        <c:majorTickMark val="in"/>
        <c:minorTickMark val="none"/>
        <c:tickLblPos val="nextTo"/>
        <c:crossAx val="43994095"/>
        <c:crossesAt val="1"/>
        <c:crossBetween val="between"/>
        <c:dispUnits/>
      </c:valAx>
      <c:spPr>
        <a:noFill/>
        <a:ln w="3175">
          <a:solidFill>
            <a:srgbClr val="000000"/>
          </a:solidFill>
        </a:ln>
      </c:spPr>
    </c:plotArea>
    <c:legend>
      <c:legendPos val="r"/>
      <c:layout>
        <c:manualLayout>
          <c:xMode val="edge"/>
          <c:yMode val="edge"/>
          <c:x val="0.10325"/>
          <c:y val="0.2655"/>
          <c:w val="0.13"/>
          <c:h val="0.118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図５ 1937-50年におけるウズベク共和国東部構成地域別労働者一人当りの工業生産高の推移</a:t>
            </a:r>
          </a:p>
        </c:rich>
      </c:tx>
      <c:layout/>
      <c:spPr>
        <a:noFill/>
        <a:ln>
          <a:noFill/>
        </a:ln>
      </c:spPr>
    </c:title>
    <c:plotArea>
      <c:layout>
        <c:manualLayout>
          <c:xMode val="edge"/>
          <c:yMode val="edge"/>
          <c:x val="0.07"/>
          <c:y val="0.15125"/>
          <c:w val="0.91275"/>
          <c:h val="0.76575"/>
        </c:manualLayout>
      </c:layout>
      <c:lineChart>
        <c:grouping val="standard"/>
        <c:varyColors val="0"/>
        <c:ser>
          <c:idx val="0"/>
          <c:order val="0"/>
          <c:tx>
            <c:strRef>
              <c:f>'表15-18,図4-12'!$Q$338</c:f>
              <c:strCache>
                <c:ptCount val="1"/>
                <c:pt idx="0">
                  <c:v>共和国平均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multiLvlStrRef>
              <c:f>'表15-18,図4-12'!$R$336:$AC$337</c:f>
              <c:multiLvlStrCache/>
            </c:multiLvlStrRef>
          </c:cat>
          <c:val>
            <c:numRef>
              <c:f>'表15-18,図4-12'!$R$338:$AC$338</c:f>
              <c:numCache/>
            </c:numRef>
          </c:val>
          <c:smooth val="0"/>
        </c:ser>
        <c:ser>
          <c:idx val="1"/>
          <c:order val="1"/>
          <c:tx>
            <c:strRef>
              <c:f>'表15-18,図4-12'!$Q$339</c:f>
              <c:strCache>
                <c:ptCount val="1"/>
                <c:pt idx="0">
                  <c:v>アンジジャン州</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multiLvlStrRef>
              <c:f>'表15-18,図4-12'!$R$336:$AC$337</c:f>
              <c:multiLvlStrCache/>
            </c:multiLvlStrRef>
          </c:cat>
          <c:val>
            <c:numRef>
              <c:f>'表15-18,図4-12'!$R$339:$AC$339</c:f>
              <c:numCache/>
            </c:numRef>
          </c:val>
          <c:smooth val="0"/>
        </c:ser>
        <c:ser>
          <c:idx val="2"/>
          <c:order val="2"/>
          <c:tx>
            <c:strRef>
              <c:f>'表15-18,図4-12'!$Q$340</c:f>
              <c:strCache>
                <c:ptCount val="1"/>
                <c:pt idx="0">
                  <c:v>フェルガナ州</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multiLvlStrRef>
              <c:f>'表15-18,図4-12'!$R$336:$AC$337</c:f>
              <c:multiLvlStrCache/>
            </c:multiLvlStrRef>
          </c:cat>
          <c:val>
            <c:numRef>
              <c:f>'表15-18,図4-12'!$R$340:$AC$340</c:f>
              <c:numCache/>
            </c:numRef>
          </c:val>
          <c:smooth val="0"/>
        </c:ser>
        <c:ser>
          <c:idx val="3"/>
          <c:order val="3"/>
          <c:tx>
            <c:strRef>
              <c:f>'表15-18,図4-12'!$Q$341</c:f>
              <c:strCache>
                <c:ptCount val="1"/>
                <c:pt idx="0">
                  <c:v>ナマンガン州</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'表15-18,図4-12'!$R$336:$AC$337</c:f>
              <c:multiLvlStrCache/>
            </c:multiLvlStrRef>
          </c:cat>
          <c:val>
            <c:numRef>
              <c:f>'表15-18,図4-12'!$R$341:$AC$341</c:f>
              <c:numCache/>
            </c:numRef>
          </c:val>
          <c:smooth val="0"/>
        </c:ser>
        <c:ser>
          <c:idx val="4"/>
          <c:order val="4"/>
          <c:tx>
            <c:strRef>
              <c:f>'表15-18,図4-12'!$Q$342</c:f>
              <c:strCache>
                <c:ptCount val="1"/>
                <c:pt idx="0">
                  <c:v>タシケント州</c:v>
                </c:pt>
              </c:strCache>
            </c:strRef>
          </c:tx>
          <c:spPr>
            <a:ln w="3175">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multiLvlStrRef>
              <c:f>'表15-18,図4-12'!$R$336:$AC$337</c:f>
              <c:multiLvlStrCache/>
            </c:multiLvlStrRef>
          </c:cat>
          <c:val>
            <c:numRef>
              <c:f>'表15-18,図4-12'!$R$342:$AC$342</c:f>
              <c:numCache/>
            </c:numRef>
          </c:val>
          <c:smooth val="0"/>
        </c:ser>
        <c:ser>
          <c:idx val="5"/>
          <c:order val="5"/>
          <c:tx>
            <c:strRef>
              <c:f>'表15-18,図4-12'!$Q$343</c:f>
              <c:strCache>
                <c:ptCount val="1"/>
                <c:pt idx="0">
                  <c:v>タシケント市</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multiLvlStrRef>
              <c:f>'表15-18,図4-12'!$R$336:$AC$337</c:f>
              <c:multiLvlStrCache/>
            </c:multiLvlStrRef>
          </c:cat>
          <c:val>
            <c:numRef>
              <c:f>'表15-18,図4-12'!$R$343:$AC$343</c:f>
              <c:numCache/>
            </c:numRef>
          </c:val>
          <c:smooth val="0"/>
        </c:ser>
        <c:marker val="1"/>
        <c:axId val="26808569"/>
        <c:axId val="39950530"/>
      </c:lineChart>
      <c:catAx>
        <c:axId val="26808569"/>
        <c:scaling>
          <c:orientation val="minMax"/>
        </c:scaling>
        <c:axPos val="b"/>
        <c:title>
          <c:tx>
            <c:rich>
              <a:bodyPr vert="horz" rot="0" anchor="ctr"/>
              <a:lstStyle/>
              <a:p>
                <a:pPr algn="ctr">
                  <a:defRPr/>
                </a:pPr>
                <a:r>
                  <a:rPr lang="en-US" cap="none" sz="1100" b="0" i="0" u="none" baseline="0">
                    <a:latin typeface="ＭＳ 明朝"/>
                    <a:ea typeface="ＭＳ 明朝"/>
                    <a:cs typeface="ＭＳ 明朝"/>
                  </a:rPr>
                  <a:t>(出所）表15及び表17を基に筆者作成。</a:t>
                </a:r>
              </a:p>
            </c:rich>
          </c:tx>
          <c:layout>
            <c:manualLayout>
              <c:xMode val="factor"/>
              <c:yMode val="factor"/>
              <c:x val="-0.00425"/>
              <c:y val="-0.1135"/>
            </c:manualLayout>
          </c:layout>
          <c:overlay val="0"/>
          <c:spPr>
            <a:noFill/>
            <a:ln>
              <a:noFill/>
            </a:ln>
          </c:spPr>
        </c:title>
        <c:delete val="0"/>
        <c:numFmt formatCode="General" sourceLinked="1"/>
        <c:majorTickMark val="in"/>
        <c:minorTickMark val="none"/>
        <c:tickLblPos val="nextTo"/>
        <c:crossAx val="39950530"/>
        <c:crosses val="autoZero"/>
        <c:auto val="1"/>
        <c:lblOffset val="100"/>
        <c:noMultiLvlLbl val="0"/>
      </c:catAx>
      <c:valAx>
        <c:axId val="39950530"/>
        <c:scaling>
          <c:orientation val="minMax"/>
          <c:max val="28000"/>
        </c:scaling>
        <c:axPos val="l"/>
        <c:title>
          <c:tx>
            <c:rich>
              <a:bodyPr vert="horz" rot="-5400000" anchor="ctr"/>
              <a:lstStyle/>
              <a:p>
                <a:pPr algn="ctr">
                  <a:defRPr/>
                </a:pPr>
                <a:r>
                  <a:rPr lang="en-US"/>
                  <a:t>(1926/27年不変価格表示：ルーブル)</a:t>
                </a:r>
              </a:p>
            </c:rich>
          </c:tx>
          <c:layout/>
          <c:overlay val="0"/>
          <c:spPr>
            <a:noFill/>
            <a:ln>
              <a:noFill/>
            </a:ln>
          </c:spPr>
        </c:title>
        <c:majorGridlines/>
        <c:delete val="0"/>
        <c:numFmt formatCode="General" sourceLinked="1"/>
        <c:majorTickMark val="in"/>
        <c:minorTickMark val="none"/>
        <c:tickLblPos val="nextTo"/>
        <c:crossAx val="26808569"/>
        <c:crossesAt val="1"/>
        <c:crossBetween val="midCat"/>
        <c:dispUnits/>
        <c:majorUnit val="2000"/>
      </c:valAx>
      <c:spPr>
        <a:noFill/>
        <a:ln w="3175">
          <a:solidFill>
            <a:srgbClr val="000000"/>
          </a:solidFill>
        </a:ln>
      </c:spPr>
    </c:plotArea>
    <c:legend>
      <c:legendPos val="r"/>
      <c:layout>
        <c:manualLayout>
          <c:xMode val="edge"/>
          <c:yMode val="edge"/>
          <c:x val="0.16175"/>
          <c:y val="0.484"/>
          <c:w val="0.2505"/>
          <c:h val="0.4222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図６ 1937-50年におけるウズベク共和国西部構成地域別労働者一人当りの工業生産高の推移</a:t>
            </a:r>
          </a:p>
        </c:rich>
      </c:tx>
      <c:layout/>
      <c:spPr>
        <a:noFill/>
        <a:ln>
          <a:noFill/>
        </a:ln>
      </c:spPr>
    </c:title>
    <c:plotArea>
      <c:layout>
        <c:manualLayout>
          <c:xMode val="edge"/>
          <c:yMode val="edge"/>
          <c:x val="0.0835"/>
          <c:y val="0.12925"/>
          <c:w val="0.903"/>
          <c:h val="0.783"/>
        </c:manualLayout>
      </c:layout>
      <c:lineChart>
        <c:grouping val="standard"/>
        <c:varyColors val="0"/>
        <c:ser>
          <c:idx val="0"/>
          <c:order val="0"/>
          <c:tx>
            <c:strRef>
              <c:f>'表15-18,図4-12'!$Q$347</c:f>
              <c:strCache>
                <c:ptCount val="1"/>
                <c:pt idx="0">
                  <c:v>共和国平均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'表15-18,図4-12'!$R$346:$AC$346</c:f>
              <c:strCache/>
            </c:strRef>
          </c:cat>
          <c:val>
            <c:numRef>
              <c:f>'表15-18,図4-12'!$R$347:$AC$347</c:f>
              <c:numCache/>
            </c:numRef>
          </c:val>
          <c:smooth val="0"/>
        </c:ser>
        <c:ser>
          <c:idx val="1"/>
          <c:order val="1"/>
          <c:tx>
            <c:strRef>
              <c:f>'表15-18,図4-12'!$Q$348</c:f>
              <c:strCache>
                <c:ptCount val="1"/>
                <c:pt idx="0">
                  <c:v>サマルカンド州</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'表15-18,図4-12'!$R$346:$AC$346</c:f>
              <c:strCache/>
            </c:strRef>
          </c:cat>
          <c:val>
            <c:numRef>
              <c:f>'表15-18,図4-12'!$R$348:$AC$348</c:f>
              <c:numCache/>
            </c:numRef>
          </c:val>
          <c:smooth val="0"/>
        </c:ser>
        <c:ser>
          <c:idx val="2"/>
          <c:order val="2"/>
          <c:tx>
            <c:strRef>
              <c:f>'表15-18,図4-12'!$Q$349</c:f>
              <c:strCache>
                <c:ptCount val="1"/>
                <c:pt idx="0">
                  <c:v>スルハン・ダリ州</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'表15-18,図4-12'!$R$346:$AC$346</c:f>
              <c:strCache/>
            </c:strRef>
          </c:cat>
          <c:val>
            <c:numRef>
              <c:f>'表15-18,図4-12'!$R$349:$AC$349</c:f>
              <c:numCache/>
            </c:numRef>
          </c:val>
          <c:smooth val="0"/>
        </c:ser>
        <c:ser>
          <c:idx val="3"/>
          <c:order val="3"/>
          <c:tx>
            <c:strRef>
              <c:f>'表15-18,図4-12'!$Q$350</c:f>
              <c:strCache>
                <c:ptCount val="1"/>
                <c:pt idx="0">
                  <c:v>カシカ・ダリ州</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'表15-18,図4-12'!$R$346:$AC$346</c:f>
              <c:strCache/>
            </c:strRef>
          </c:cat>
          <c:val>
            <c:numRef>
              <c:f>'表15-18,図4-12'!$R$350:$AC$350</c:f>
              <c:numCache/>
            </c:numRef>
          </c:val>
          <c:smooth val="0"/>
        </c:ser>
        <c:ser>
          <c:idx val="4"/>
          <c:order val="4"/>
          <c:tx>
            <c:strRef>
              <c:f>'表15-18,図4-12'!$Q$351</c:f>
              <c:strCache>
                <c:ptCount val="1"/>
                <c:pt idx="0">
                  <c:v>ブハラ州</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strRef>
              <c:f>'表15-18,図4-12'!$R$346:$AC$346</c:f>
              <c:strCache/>
            </c:strRef>
          </c:cat>
          <c:val>
            <c:numRef>
              <c:f>'表15-18,図4-12'!$R$351:$AC$351</c:f>
              <c:numCache/>
            </c:numRef>
          </c:val>
          <c:smooth val="0"/>
        </c:ser>
        <c:ser>
          <c:idx val="5"/>
          <c:order val="5"/>
          <c:tx>
            <c:strRef>
              <c:f>'表15-18,図4-12'!$Q$352</c:f>
              <c:strCache>
                <c:ptCount val="1"/>
                <c:pt idx="0">
                  <c:v>ホレズム州</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'表15-18,図4-12'!$R$346:$AC$346</c:f>
              <c:strCache/>
            </c:strRef>
          </c:cat>
          <c:val>
            <c:numRef>
              <c:f>'表15-18,図4-12'!$R$352:$AC$352</c:f>
              <c:numCache/>
            </c:numRef>
          </c:val>
          <c:smooth val="0"/>
        </c:ser>
        <c:ser>
          <c:idx val="6"/>
          <c:order val="6"/>
          <c:tx>
            <c:strRef>
              <c:f>'表15-18,図4-12'!$Q$353</c:f>
              <c:strCache>
                <c:ptCount val="1"/>
                <c:pt idx="0">
                  <c:v>カラ・カルパク自治共和国</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'表15-18,図4-12'!$R$346:$AC$346</c:f>
              <c:strCache/>
            </c:strRef>
          </c:cat>
          <c:val>
            <c:numRef>
              <c:f>'表15-18,図4-12'!$R$353:$AC$353</c:f>
              <c:numCache/>
            </c:numRef>
          </c:val>
          <c:smooth val="0"/>
        </c:ser>
        <c:marker val="1"/>
        <c:axId val="24010451"/>
        <c:axId val="14767468"/>
      </c:lineChart>
      <c:catAx>
        <c:axId val="24010451"/>
        <c:scaling>
          <c:orientation val="minMax"/>
        </c:scaling>
        <c:axPos val="b"/>
        <c:title>
          <c:tx>
            <c:rich>
              <a:bodyPr vert="horz" rot="0" anchor="ctr"/>
              <a:lstStyle/>
              <a:p>
                <a:pPr algn="ctr">
                  <a:defRPr/>
                </a:pPr>
                <a:r>
                  <a:rPr lang="en-US" cap="none" sz="1100" b="0" i="0" u="none" baseline="0">
                    <a:latin typeface="ＭＳ 明朝"/>
                    <a:ea typeface="ＭＳ 明朝"/>
                    <a:cs typeface="ＭＳ 明朝"/>
                  </a:rPr>
                  <a:t>(出所)表15及び表17を基に筆者作成。</a:t>
                </a:r>
              </a:p>
            </c:rich>
          </c:tx>
          <c:layout>
            <c:manualLayout>
              <c:xMode val="factor"/>
              <c:yMode val="factor"/>
              <c:x val="-0.0045"/>
              <c:y val="-0.114"/>
            </c:manualLayout>
          </c:layout>
          <c:overlay val="0"/>
          <c:spPr>
            <a:noFill/>
            <a:ln>
              <a:noFill/>
            </a:ln>
          </c:spPr>
        </c:title>
        <c:delete val="0"/>
        <c:numFmt formatCode="General" sourceLinked="1"/>
        <c:majorTickMark val="in"/>
        <c:minorTickMark val="none"/>
        <c:tickLblPos val="nextTo"/>
        <c:crossAx val="14767468"/>
        <c:crosses val="autoZero"/>
        <c:auto val="1"/>
        <c:lblOffset val="100"/>
        <c:noMultiLvlLbl val="0"/>
      </c:catAx>
      <c:valAx>
        <c:axId val="14767468"/>
        <c:scaling>
          <c:orientation val="minMax"/>
          <c:max val="28000"/>
        </c:scaling>
        <c:axPos val="l"/>
        <c:title>
          <c:tx>
            <c:rich>
              <a:bodyPr vert="horz" rot="-5400000" anchor="ctr"/>
              <a:lstStyle/>
              <a:p>
                <a:pPr algn="ctr">
                  <a:defRPr/>
                </a:pPr>
                <a:r>
                  <a:rPr lang="en-US"/>
                  <a:t>(1926/27年不変価格表示：ルーブル)</a:t>
                </a:r>
              </a:p>
            </c:rich>
          </c:tx>
          <c:layout/>
          <c:overlay val="0"/>
          <c:spPr>
            <a:noFill/>
            <a:ln>
              <a:noFill/>
            </a:ln>
          </c:spPr>
        </c:title>
        <c:majorGridlines/>
        <c:delete val="0"/>
        <c:numFmt formatCode="General" sourceLinked="1"/>
        <c:majorTickMark val="in"/>
        <c:minorTickMark val="none"/>
        <c:tickLblPos val="nextTo"/>
        <c:crossAx val="24010451"/>
        <c:crossesAt val="1"/>
        <c:crossBetween val="midCat"/>
        <c:dispUnits/>
        <c:majorUnit val="2000"/>
      </c:valAx>
      <c:spPr>
        <a:noFill/>
        <a:ln w="3175">
          <a:solidFill>
            <a:srgbClr val="000000"/>
          </a:solidFill>
        </a:ln>
      </c:spPr>
    </c:plotArea>
    <c:legend>
      <c:legendPos val="r"/>
      <c:layout>
        <c:manualLayout>
          <c:xMode val="edge"/>
          <c:yMode val="edge"/>
          <c:x val="0.14275"/>
          <c:y val="0.0595"/>
          <c:w val="0.341"/>
          <c:h val="0.389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図11 1937-50年におけるタジク共和国構成地域別労働者一人当りの工業生産高の推移</a:t>
            </a:r>
          </a:p>
        </c:rich>
      </c:tx>
      <c:layout>
        <c:manualLayout>
          <c:xMode val="factor"/>
          <c:yMode val="factor"/>
          <c:x val="0.0145"/>
          <c:y val="0.01"/>
        </c:manualLayout>
      </c:layout>
      <c:spPr>
        <a:noFill/>
        <a:ln>
          <a:noFill/>
        </a:ln>
      </c:spPr>
    </c:title>
    <c:plotArea>
      <c:layout>
        <c:manualLayout>
          <c:xMode val="edge"/>
          <c:yMode val="edge"/>
          <c:x val="0.08475"/>
          <c:y val="0.172"/>
          <c:w val="0.9135"/>
          <c:h val="0.7325"/>
        </c:manualLayout>
      </c:layout>
      <c:lineChart>
        <c:grouping val="standard"/>
        <c:varyColors val="0"/>
        <c:ser>
          <c:idx val="0"/>
          <c:order val="0"/>
          <c:tx>
            <c:strRef>
              <c:f>'表15-18,図4-12'!$Q$572</c:f>
              <c:strCache>
                <c:ptCount val="1"/>
                <c:pt idx="0">
                  <c:v>共和国平均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'表15-18,図4-12'!$R$571:$AC$571</c:f>
              <c:strCache/>
            </c:strRef>
          </c:cat>
          <c:val>
            <c:numRef>
              <c:f>'表15-18,図4-12'!$R$572:$AC$572</c:f>
              <c:numCache/>
            </c:numRef>
          </c:val>
          <c:smooth val="0"/>
        </c:ser>
        <c:ser>
          <c:idx val="1"/>
          <c:order val="1"/>
          <c:tx>
            <c:strRef>
              <c:f>'表15-18,図4-12'!$Q$573</c:f>
              <c:strCache>
                <c:ptCount val="1"/>
                <c:pt idx="0">
                  <c:v>ガルムスク州</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'表15-18,図4-12'!$R$571:$AC$571</c:f>
              <c:strCache/>
            </c:strRef>
          </c:cat>
          <c:val>
            <c:numRef>
              <c:f>'表15-18,図4-12'!$R$573:$AC$573</c:f>
              <c:numCache/>
            </c:numRef>
          </c:val>
          <c:smooth val="0"/>
        </c:ser>
        <c:ser>
          <c:idx val="2"/>
          <c:order val="2"/>
          <c:tx>
            <c:strRef>
              <c:f>'表15-18,図4-12'!$Q$574</c:f>
              <c:strCache>
                <c:ptCount val="1"/>
                <c:pt idx="0">
                  <c:v>クリャプ州</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'表15-18,図4-12'!$R$571:$AC$571</c:f>
              <c:strCache/>
            </c:strRef>
          </c:cat>
          <c:val>
            <c:numRef>
              <c:f>'表15-18,図4-12'!$R$574:$AC$574</c:f>
              <c:numCache/>
            </c:numRef>
          </c:val>
          <c:smooth val="0"/>
        </c:ser>
        <c:ser>
          <c:idx val="3"/>
          <c:order val="3"/>
          <c:tx>
            <c:strRef>
              <c:f>'表15-18,図4-12'!$Q$575</c:f>
              <c:strCache>
                <c:ptCount val="1"/>
                <c:pt idx="0">
                  <c:v>レニナバード州</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'表15-18,図4-12'!$R$571:$AC$571</c:f>
              <c:strCache/>
            </c:strRef>
          </c:cat>
          <c:val>
            <c:numRef>
              <c:f>'表15-18,図4-12'!$R$575:$AC$575</c:f>
              <c:numCache/>
            </c:numRef>
          </c:val>
          <c:smooth val="0"/>
        </c:ser>
        <c:ser>
          <c:idx val="4"/>
          <c:order val="4"/>
          <c:tx>
            <c:strRef>
              <c:f>'表15-18,図4-12'!$Q$576</c:f>
              <c:strCache>
                <c:ptCount val="1"/>
                <c:pt idx="0">
                  <c:v>スターリナバード市</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strRef>
              <c:f>'表15-18,図4-12'!$R$571:$AC$571</c:f>
              <c:strCache/>
            </c:strRef>
          </c:cat>
          <c:val>
            <c:numRef>
              <c:f>'表15-18,図4-12'!$R$576:$AC$576</c:f>
              <c:numCache/>
            </c:numRef>
          </c:val>
          <c:smooth val="0"/>
        </c:ser>
        <c:ser>
          <c:idx val="5"/>
          <c:order val="5"/>
          <c:tx>
            <c:strRef>
              <c:f>'表15-18,図4-12'!$Q$577</c:f>
              <c:strCache>
                <c:ptCount val="1"/>
                <c:pt idx="0">
                  <c:v>スターリナバード州</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'表15-18,図4-12'!$R$571:$AC$571</c:f>
              <c:strCache/>
            </c:strRef>
          </c:cat>
          <c:val>
            <c:numRef>
              <c:f>'表15-18,図4-12'!$R$577:$AC$577</c:f>
              <c:numCache/>
            </c:numRef>
          </c:val>
          <c:smooth val="0"/>
        </c:ser>
        <c:ser>
          <c:idx val="6"/>
          <c:order val="6"/>
          <c:tx>
            <c:strRef>
              <c:f>'表15-18,図4-12'!$Q$578</c:f>
              <c:strCache>
                <c:ptCount val="1"/>
                <c:pt idx="0">
                  <c:v>ゴルノ・バダフシャン州</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'表15-18,図4-12'!$R$571:$AC$571</c:f>
              <c:strCache/>
            </c:strRef>
          </c:cat>
          <c:val>
            <c:numRef>
              <c:f>'表15-18,図4-12'!$R$578:$AC$578</c:f>
              <c:numCache/>
            </c:numRef>
          </c:val>
          <c:smooth val="0"/>
        </c:ser>
        <c:marker val="1"/>
        <c:axId val="65798349"/>
        <c:axId val="55314230"/>
      </c:lineChart>
      <c:catAx>
        <c:axId val="65798349"/>
        <c:scaling>
          <c:orientation val="minMax"/>
        </c:scaling>
        <c:axPos val="b"/>
        <c:title>
          <c:tx>
            <c:rich>
              <a:bodyPr vert="horz" rot="0" anchor="ctr"/>
              <a:lstStyle/>
              <a:p>
                <a:pPr algn="ctr">
                  <a:defRPr/>
                </a:pPr>
                <a:r>
                  <a:rPr lang="en-US" cap="none" sz="1100" b="0" i="0" u="none" baseline="0">
                    <a:latin typeface="ＭＳ 明朝"/>
                    <a:ea typeface="ＭＳ 明朝"/>
                    <a:cs typeface="ＭＳ 明朝"/>
                  </a:rPr>
                  <a:t>(出所)表15及び表17を基に筆者作成。</a:t>
                </a:r>
              </a:p>
            </c:rich>
          </c:tx>
          <c:layout>
            <c:manualLayout>
              <c:xMode val="factor"/>
              <c:yMode val="factor"/>
              <c:x val="-0.0055"/>
              <c:y val="-0.11325"/>
            </c:manualLayout>
          </c:layout>
          <c:overlay val="0"/>
          <c:spPr>
            <a:noFill/>
            <a:ln>
              <a:noFill/>
            </a:ln>
          </c:spPr>
        </c:title>
        <c:delete val="0"/>
        <c:numFmt formatCode="General" sourceLinked="1"/>
        <c:majorTickMark val="in"/>
        <c:minorTickMark val="none"/>
        <c:tickLblPos val="nextTo"/>
        <c:crossAx val="55314230"/>
        <c:crosses val="autoZero"/>
        <c:auto val="1"/>
        <c:lblOffset val="100"/>
        <c:noMultiLvlLbl val="0"/>
      </c:catAx>
      <c:valAx>
        <c:axId val="55314230"/>
        <c:scaling>
          <c:orientation val="minMax"/>
          <c:max val="22000"/>
        </c:scaling>
        <c:axPos val="l"/>
        <c:title>
          <c:tx>
            <c:rich>
              <a:bodyPr vert="horz" rot="-5400000" anchor="ctr"/>
              <a:lstStyle/>
              <a:p>
                <a:pPr algn="ctr">
                  <a:defRPr/>
                </a:pPr>
                <a:r>
                  <a:rPr lang="en-US"/>
                  <a:t>(1926/27年不変価格表示：ルーブル）</a:t>
                </a:r>
              </a:p>
            </c:rich>
          </c:tx>
          <c:layout/>
          <c:overlay val="0"/>
          <c:spPr>
            <a:noFill/>
            <a:ln>
              <a:noFill/>
            </a:ln>
          </c:spPr>
        </c:title>
        <c:majorGridlines/>
        <c:delete val="0"/>
        <c:numFmt formatCode="General" sourceLinked="1"/>
        <c:majorTickMark val="in"/>
        <c:minorTickMark val="none"/>
        <c:tickLblPos val="nextTo"/>
        <c:crossAx val="65798349"/>
        <c:crossesAt val="1"/>
        <c:crossBetween val="midCat"/>
        <c:dispUnits/>
        <c:majorUnit val="2000"/>
      </c:valAx>
      <c:spPr>
        <a:noFill/>
        <a:ln w="3175">
          <a:solidFill>
            <a:srgbClr val="000000"/>
          </a:solidFill>
        </a:ln>
      </c:spPr>
    </c:plotArea>
    <c:legend>
      <c:legendPos val="r"/>
      <c:layout>
        <c:manualLayout>
          <c:xMode val="edge"/>
          <c:yMode val="edge"/>
          <c:x val="0.1275"/>
          <c:y val="0.1"/>
          <c:w val="0.32125"/>
          <c:h val="0.412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明朝"/>
                <a:ea typeface="ＭＳ 明朝"/>
                <a:cs typeface="ＭＳ 明朝"/>
              </a:rPr>
              <a:t>図13　1937,44,50年における工業企業1社当りの平均生産高</a:t>
            </a:r>
          </a:p>
        </c:rich>
      </c:tx>
      <c:layout>
        <c:manualLayout>
          <c:xMode val="factor"/>
          <c:yMode val="factor"/>
          <c:x val="-0.0165"/>
          <c:y val="0.01"/>
        </c:manualLayout>
      </c:layout>
      <c:spPr>
        <a:noFill/>
        <a:ln>
          <a:noFill/>
        </a:ln>
      </c:spPr>
    </c:title>
    <c:plotArea>
      <c:layout>
        <c:manualLayout>
          <c:xMode val="edge"/>
          <c:yMode val="edge"/>
          <c:x val="0.0795"/>
          <c:y val="0.16425"/>
          <c:w val="0.88025"/>
          <c:h val="0.7415"/>
        </c:manualLayout>
      </c:layout>
      <c:barChart>
        <c:barDir val="col"/>
        <c:grouping val="clustered"/>
        <c:varyColors val="0"/>
        <c:ser>
          <c:idx val="0"/>
          <c:order val="0"/>
          <c:tx>
            <c:strRef>
              <c:f>'表19,図13-14'!$I$90</c:f>
              <c:strCache>
                <c:ptCount val="1"/>
                <c:pt idx="0">
                  <c:v>中央アジア地域平均</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'表19,図13-14'!$J$89:$L$89</c:f>
              <c:strCache/>
            </c:strRef>
          </c:cat>
          <c:val>
            <c:numRef>
              <c:f>'表19,図13-14'!$J$90:$L$90</c:f>
              <c:numCache/>
            </c:numRef>
          </c:val>
        </c:ser>
        <c:ser>
          <c:idx val="1"/>
          <c:order val="1"/>
          <c:tx>
            <c:strRef>
              <c:f>'表19,図13-14'!$I$91</c:f>
              <c:strCache>
                <c:ptCount val="1"/>
                <c:pt idx="0">
                  <c:v>ウズベク共和国</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'表19,図13-14'!$J$89:$L$89</c:f>
              <c:strCache/>
            </c:strRef>
          </c:cat>
          <c:val>
            <c:numRef>
              <c:f>'表19,図13-14'!$J$91:$L$91</c:f>
              <c:numCache/>
            </c:numRef>
          </c:val>
        </c:ser>
        <c:ser>
          <c:idx val="2"/>
          <c:order val="2"/>
          <c:tx>
            <c:strRef>
              <c:f>'表19,図13-14'!$I$92</c:f>
              <c:strCache>
                <c:ptCount val="1"/>
                <c:pt idx="0">
                  <c:v>カザフ共和国</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'表19,図13-14'!$J$89:$L$89</c:f>
              <c:strCache/>
            </c:strRef>
          </c:cat>
          <c:val>
            <c:numRef>
              <c:f>'表19,図13-14'!$J$92:$L$92</c:f>
              <c:numCache/>
            </c:numRef>
          </c:val>
        </c:ser>
        <c:ser>
          <c:idx val="3"/>
          <c:order val="3"/>
          <c:tx>
            <c:strRef>
              <c:f>'表19,図13-14'!$I$93</c:f>
              <c:strCache>
                <c:ptCount val="1"/>
                <c:pt idx="0">
                  <c:v>キルギス共和国</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'表19,図13-14'!$J$89:$L$89</c:f>
              <c:strCache/>
            </c:strRef>
          </c:cat>
          <c:val>
            <c:numRef>
              <c:f>'表19,図13-14'!$J$93:$L$93</c:f>
              <c:numCache/>
            </c:numRef>
          </c:val>
        </c:ser>
        <c:ser>
          <c:idx val="4"/>
          <c:order val="4"/>
          <c:tx>
            <c:strRef>
              <c:f>'表19,図13-14'!$I$94</c:f>
              <c:strCache>
                <c:ptCount val="1"/>
                <c:pt idx="0">
                  <c:v>タジク共和国</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'表19,図13-14'!$J$89:$L$89</c:f>
              <c:strCache/>
            </c:strRef>
          </c:cat>
          <c:val>
            <c:numRef>
              <c:f>'表19,図13-14'!$J$94:$L$94</c:f>
              <c:numCache/>
            </c:numRef>
          </c:val>
        </c:ser>
        <c:ser>
          <c:idx val="5"/>
          <c:order val="5"/>
          <c:tx>
            <c:strRef>
              <c:f>'表19,図13-14'!$I$95</c:f>
              <c:strCache>
                <c:ptCount val="1"/>
                <c:pt idx="0">
                  <c:v>トルクメン共和国</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'表19,図13-14'!$J$89:$L$89</c:f>
              <c:strCache/>
            </c:strRef>
          </c:cat>
          <c:val>
            <c:numRef>
              <c:f>'表19,図13-14'!$J$95:$L$95</c:f>
              <c:numCache/>
            </c:numRef>
          </c:val>
        </c:ser>
        <c:axId val="28066023"/>
        <c:axId val="51267616"/>
      </c:barChart>
      <c:catAx>
        <c:axId val="28066023"/>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(出所)表1</a:t>
                </a:r>
                <a:r>
                  <a:rPr lang="en-US" cap="none" sz="1000" b="0" i="0" u="none" baseline="0">
                    <a:latin typeface="ＭＳ 明朝"/>
                    <a:ea typeface="ＭＳ 明朝"/>
                    <a:cs typeface="ＭＳ 明朝"/>
                  </a:rPr>
                  <a:t>5</a:t>
                </a:r>
                <a:r>
                  <a:rPr lang="en-US" cap="none" sz="1000" b="0" i="0" u="none" baseline="0">
                    <a:latin typeface="ＭＳ 明朝"/>
                    <a:ea typeface="ＭＳ 明朝"/>
                    <a:cs typeface="ＭＳ 明朝"/>
                  </a:rPr>
                  <a:t>及び表1</a:t>
                </a:r>
                <a:r>
                  <a:rPr lang="en-US" cap="none" sz="1000" b="0" i="0" u="none" baseline="0">
                    <a:latin typeface="ＭＳ 明朝"/>
                    <a:ea typeface="ＭＳ 明朝"/>
                    <a:cs typeface="ＭＳ 明朝"/>
                  </a:rPr>
                  <a:t>9</a:t>
                </a:r>
                <a:r>
                  <a:rPr lang="en-US" cap="none" sz="1000" b="0" i="0" u="none" baseline="0">
                    <a:latin typeface="ＭＳ 明朝"/>
                    <a:ea typeface="ＭＳ 明朝"/>
                    <a:cs typeface="ＭＳ 明朝"/>
                  </a:rPr>
                  <a:t>より筆者作成。</a:t>
                </a:r>
              </a:p>
            </c:rich>
          </c:tx>
          <c:layout>
            <c:manualLayout>
              <c:xMode val="factor"/>
              <c:yMode val="factor"/>
              <c:x val="-0.0005"/>
              <c:y val="-0.10925"/>
            </c:manualLayout>
          </c:layout>
          <c:overlay val="0"/>
          <c:spPr>
            <a:noFill/>
            <a:ln>
              <a:noFill/>
            </a:ln>
          </c:spPr>
        </c:title>
        <c:delete val="0"/>
        <c:numFmt formatCode="General" sourceLinked="1"/>
        <c:majorTickMark val="in"/>
        <c:minorTickMark val="none"/>
        <c:tickLblPos val="nextTo"/>
        <c:crossAx val="51267616"/>
        <c:crosses val="autoZero"/>
        <c:auto val="1"/>
        <c:lblOffset val="100"/>
        <c:noMultiLvlLbl val="0"/>
      </c:catAx>
      <c:valAx>
        <c:axId val="51267616"/>
        <c:scaling>
          <c:orientation val="minMax"/>
          <c:max val="250000"/>
        </c:scaling>
        <c:axPos val="l"/>
        <c:title>
          <c:tx>
            <c:rich>
              <a:bodyPr vert="horz" rot="-5400000" anchor="ctr"/>
              <a:lstStyle/>
              <a:p>
                <a:pPr algn="ctr">
                  <a:defRPr/>
                </a:pPr>
                <a:r>
                  <a:rPr lang="en-US"/>
                  <a:t>(1926/27年不変価格表示：ルーブル)</a:t>
                </a:r>
              </a:p>
            </c:rich>
          </c:tx>
          <c:layout/>
          <c:overlay val="0"/>
          <c:spPr>
            <a:noFill/>
            <a:ln>
              <a:noFill/>
            </a:ln>
          </c:spPr>
        </c:title>
        <c:majorGridlines/>
        <c:delete val="0"/>
        <c:numFmt formatCode="General" sourceLinked="1"/>
        <c:majorTickMark val="in"/>
        <c:minorTickMark val="none"/>
        <c:tickLblPos val="nextTo"/>
        <c:crossAx val="28066023"/>
        <c:crossesAt val="1"/>
        <c:crossBetween val="between"/>
        <c:dispUnits/>
        <c:majorUnit val="25000"/>
      </c:valAx>
      <c:spPr>
        <a:noFill/>
        <a:ln w="3175">
          <a:solidFill>
            <a:srgbClr val="000000"/>
          </a:solidFill>
        </a:ln>
      </c:spPr>
    </c:plotArea>
    <c:legend>
      <c:legendPos val="r"/>
      <c:layout>
        <c:manualLayout>
          <c:xMode val="edge"/>
          <c:yMode val="edge"/>
          <c:x val="0.163"/>
          <c:y val="0.1115"/>
          <c:w val="0.401"/>
          <c:h val="0.39625"/>
        </c:manualLayout>
      </c:layout>
      <c:overlay val="0"/>
      <c:txPr>
        <a:bodyPr vert="horz" rot="0"/>
        <a:lstStyle/>
        <a:p>
          <a:pPr>
            <a:defRPr lang="en-US" cap="none" sz="9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明朝"/>
                <a:ea typeface="ＭＳ 明朝"/>
                <a:cs typeface="ＭＳ 明朝"/>
              </a:rPr>
              <a:t>図14 1937,44,50年における工業企業1社当りの平均労働者数</a:t>
            </a:r>
          </a:p>
        </c:rich>
      </c:tx>
      <c:layout/>
      <c:spPr>
        <a:noFill/>
        <a:ln>
          <a:noFill/>
        </a:ln>
      </c:spPr>
    </c:title>
    <c:plotArea>
      <c:layout>
        <c:manualLayout>
          <c:xMode val="edge"/>
          <c:yMode val="edge"/>
          <c:x val="0.063"/>
          <c:y val="0.11325"/>
          <c:w val="0.91025"/>
          <c:h val="0.828"/>
        </c:manualLayout>
      </c:layout>
      <c:barChart>
        <c:barDir val="col"/>
        <c:grouping val="clustered"/>
        <c:varyColors val="0"/>
        <c:ser>
          <c:idx val="0"/>
          <c:order val="0"/>
          <c:tx>
            <c:strRef>
              <c:f>'表19,図13-14'!$I$100</c:f>
              <c:strCache>
                <c:ptCount val="1"/>
                <c:pt idx="0">
                  <c:v>中央アジア地域平均</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'表19,図13-14'!$J$99:$L$99</c:f>
              <c:strCache/>
            </c:strRef>
          </c:cat>
          <c:val>
            <c:numRef>
              <c:f>'表19,図13-14'!$J$100:$L$100</c:f>
              <c:numCache/>
            </c:numRef>
          </c:val>
        </c:ser>
        <c:ser>
          <c:idx val="1"/>
          <c:order val="1"/>
          <c:tx>
            <c:strRef>
              <c:f>'表19,図13-14'!$I$101</c:f>
              <c:strCache>
                <c:ptCount val="1"/>
                <c:pt idx="0">
                  <c:v>ウズベク共和国</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'表19,図13-14'!$J$99:$L$99</c:f>
              <c:strCache/>
            </c:strRef>
          </c:cat>
          <c:val>
            <c:numRef>
              <c:f>'表19,図13-14'!$J$101:$L$101</c:f>
              <c:numCache/>
            </c:numRef>
          </c:val>
        </c:ser>
        <c:ser>
          <c:idx val="2"/>
          <c:order val="2"/>
          <c:tx>
            <c:strRef>
              <c:f>'表19,図13-14'!$I$102</c:f>
              <c:strCache>
                <c:ptCount val="1"/>
                <c:pt idx="0">
                  <c:v>カザフ共和国</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'表19,図13-14'!$J$99:$L$99</c:f>
              <c:strCache/>
            </c:strRef>
          </c:cat>
          <c:val>
            <c:numRef>
              <c:f>'表19,図13-14'!$J$102:$L$102</c:f>
              <c:numCache/>
            </c:numRef>
          </c:val>
        </c:ser>
        <c:ser>
          <c:idx val="3"/>
          <c:order val="3"/>
          <c:tx>
            <c:strRef>
              <c:f>'表19,図13-14'!$I$103</c:f>
              <c:strCache>
                <c:ptCount val="1"/>
                <c:pt idx="0">
                  <c:v>キルギス共和国</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'表19,図13-14'!$J$99:$L$99</c:f>
              <c:strCache/>
            </c:strRef>
          </c:cat>
          <c:val>
            <c:numRef>
              <c:f>'表19,図13-14'!$J$103:$L$103</c:f>
              <c:numCache/>
            </c:numRef>
          </c:val>
        </c:ser>
        <c:ser>
          <c:idx val="4"/>
          <c:order val="4"/>
          <c:tx>
            <c:strRef>
              <c:f>'表19,図13-14'!$I$104</c:f>
              <c:strCache>
                <c:ptCount val="1"/>
                <c:pt idx="0">
                  <c:v>タジク共和国</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'表19,図13-14'!$J$99:$L$99</c:f>
              <c:strCache/>
            </c:strRef>
          </c:cat>
          <c:val>
            <c:numRef>
              <c:f>'表19,図13-14'!$J$104:$L$104</c:f>
              <c:numCache/>
            </c:numRef>
          </c:val>
        </c:ser>
        <c:ser>
          <c:idx val="5"/>
          <c:order val="5"/>
          <c:tx>
            <c:strRef>
              <c:f>'表19,図13-14'!$I$105</c:f>
              <c:strCache>
                <c:ptCount val="1"/>
                <c:pt idx="0">
                  <c:v>トルクメン共和国</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'表19,図13-14'!$J$99:$L$99</c:f>
              <c:strCache/>
            </c:strRef>
          </c:cat>
          <c:val>
            <c:numRef>
              <c:f>'表19,図13-14'!$J$105:$L$105</c:f>
              <c:numCache/>
            </c:numRef>
          </c:val>
        </c:ser>
        <c:axId val="58755361"/>
        <c:axId val="59036202"/>
      </c:barChart>
      <c:catAx>
        <c:axId val="58755361"/>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(出所)表1</a:t>
                </a:r>
                <a:r>
                  <a:rPr lang="en-US" cap="none" sz="1000" b="0" i="0" u="none" baseline="0">
                    <a:latin typeface="ＭＳ 明朝"/>
                    <a:ea typeface="ＭＳ 明朝"/>
                    <a:cs typeface="ＭＳ 明朝"/>
                  </a:rPr>
                  <a:t>7</a:t>
                </a:r>
                <a:r>
                  <a:rPr lang="en-US" cap="none" sz="1000" b="0" i="0" u="none" baseline="0">
                    <a:latin typeface="ＭＳ 明朝"/>
                    <a:ea typeface="ＭＳ 明朝"/>
                    <a:cs typeface="ＭＳ 明朝"/>
                  </a:rPr>
                  <a:t>及び表1</a:t>
                </a:r>
                <a:r>
                  <a:rPr lang="en-US" cap="none" sz="1000" b="0" i="0" u="none" baseline="0">
                    <a:latin typeface="ＭＳ 明朝"/>
                    <a:ea typeface="ＭＳ 明朝"/>
                    <a:cs typeface="ＭＳ 明朝"/>
                  </a:rPr>
                  <a:t>9</a:t>
                </a:r>
                <a:r>
                  <a:rPr lang="en-US" cap="none" sz="1000" b="0" i="0" u="none" baseline="0">
                    <a:latin typeface="ＭＳ 明朝"/>
                    <a:ea typeface="ＭＳ 明朝"/>
                    <a:cs typeface="ＭＳ 明朝"/>
                  </a:rPr>
                  <a:t>より筆者作成。</a:t>
                </a:r>
              </a:p>
            </c:rich>
          </c:tx>
          <c:layout>
            <c:manualLayout>
              <c:xMode val="factor"/>
              <c:yMode val="factor"/>
              <c:x val="0"/>
              <c:y val="-0.10675"/>
            </c:manualLayout>
          </c:layout>
          <c:overlay val="0"/>
          <c:spPr>
            <a:noFill/>
            <a:ln>
              <a:noFill/>
            </a:ln>
          </c:spPr>
        </c:title>
        <c:delete val="0"/>
        <c:numFmt formatCode="General" sourceLinked="1"/>
        <c:majorTickMark val="in"/>
        <c:minorTickMark val="none"/>
        <c:tickLblPos val="nextTo"/>
        <c:crossAx val="59036202"/>
        <c:crosses val="autoZero"/>
        <c:auto val="1"/>
        <c:lblOffset val="100"/>
        <c:noMultiLvlLbl val="0"/>
      </c:catAx>
      <c:valAx>
        <c:axId val="59036202"/>
        <c:scaling>
          <c:orientation val="minMax"/>
          <c:max val="22"/>
        </c:scaling>
        <c:axPos val="l"/>
        <c:title>
          <c:tx>
            <c:rich>
              <a:bodyPr vert="horz" rot="0" anchor="ctr"/>
              <a:lstStyle/>
              <a:p>
                <a:pPr algn="ctr">
                  <a:defRPr/>
                </a:pPr>
                <a:r>
                  <a:rPr lang="en-US"/>
                  <a:t>(名)</a:t>
                </a:r>
              </a:p>
            </c:rich>
          </c:tx>
          <c:layout>
            <c:manualLayout>
              <c:xMode val="factor"/>
              <c:yMode val="factor"/>
              <c:x val="0.0005"/>
              <c:y val="0.134"/>
            </c:manualLayout>
          </c:layout>
          <c:overlay val="0"/>
          <c:spPr>
            <a:noFill/>
            <a:ln>
              <a:noFill/>
            </a:ln>
          </c:spPr>
        </c:title>
        <c:majorGridlines/>
        <c:delete val="0"/>
        <c:numFmt formatCode="General" sourceLinked="0"/>
        <c:majorTickMark val="in"/>
        <c:minorTickMark val="none"/>
        <c:tickLblPos val="nextTo"/>
        <c:crossAx val="58755361"/>
        <c:crossesAt val="1"/>
        <c:crossBetween val="between"/>
        <c:dispUnits/>
        <c:majorUnit val="2"/>
      </c:valAx>
      <c:spPr>
        <a:noFill/>
        <a:ln w="3175">
          <a:solidFill>
            <a:srgbClr val="000000"/>
          </a:solidFill>
        </a:ln>
      </c:spPr>
    </c:plotArea>
    <c:legend>
      <c:legendPos val="r"/>
      <c:layout>
        <c:manualLayout>
          <c:xMode val="edge"/>
          <c:yMode val="edge"/>
          <c:x val="0.694"/>
          <c:y val="0.172"/>
          <c:w val="0.214"/>
          <c:h val="0.212"/>
        </c:manualLayout>
      </c:layout>
      <c:overlay val="0"/>
      <c:txPr>
        <a:bodyPr vert="horz" rot="0"/>
        <a:lstStyle/>
        <a:p>
          <a:pPr>
            <a:defRPr lang="en-US" cap="none" sz="900" b="0" i="0" u="none" baseline="0">
              <a:latin typeface="ＭＳ 明朝"/>
              <a:ea typeface="ＭＳ 明朝"/>
              <a:cs typeface="ＭＳ 明朝"/>
            </a:defRPr>
          </a:pPr>
        </a:p>
      </c:txPr>
    </c:legend>
    <c:plotVisOnly val="1"/>
    <c:dispBlanksAs val="gap"/>
    <c:showDLblsOverMax val="0"/>
  </c:chart>
  <c:spPr>
    <a:solidFill>
      <a:srgbClr val="FFFFFF"/>
    </a:solidFill>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図２ 1913-50年における中央アジア各国総工業生産高の推移</a:t>
            </a:r>
          </a:p>
        </c:rich>
      </c:tx>
      <c:layout/>
      <c:spPr>
        <a:noFill/>
        <a:ln>
          <a:noFill/>
        </a:ln>
      </c:spPr>
    </c:title>
    <c:plotArea>
      <c:layout>
        <c:manualLayout>
          <c:xMode val="edge"/>
          <c:yMode val="edge"/>
          <c:x val="0.03425"/>
          <c:y val="0.07025"/>
          <c:w val="0.95875"/>
          <c:h val="0.8745"/>
        </c:manualLayout>
      </c:layout>
      <c:lineChart>
        <c:grouping val="standard"/>
        <c:varyColors val="0"/>
        <c:ser>
          <c:idx val="0"/>
          <c:order val="0"/>
          <c:tx>
            <c:strRef>
              <c:f>'表1-4,図1-2 '!$T$206</c:f>
              <c:strCache>
                <c:ptCount val="1"/>
                <c:pt idx="0">
                  <c:v>ウズベク共和国</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'表1-4,図1-2 '!$U$205:$AK$205</c:f>
              <c:strCache/>
            </c:strRef>
          </c:cat>
          <c:val>
            <c:numRef>
              <c:f>'表1-4,図1-2 '!$U$206:$AK$206</c:f>
              <c:numCache/>
            </c:numRef>
          </c:val>
          <c:smooth val="0"/>
        </c:ser>
        <c:ser>
          <c:idx val="1"/>
          <c:order val="1"/>
          <c:tx>
            <c:strRef>
              <c:f>'表1-4,図1-2 '!$T$207</c:f>
              <c:strCache>
                <c:ptCount val="1"/>
                <c:pt idx="0">
                  <c:v>カザフ共和国</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'表1-4,図1-2 '!$U$205:$AK$205</c:f>
              <c:strCache/>
            </c:strRef>
          </c:cat>
          <c:val>
            <c:numRef>
              <c:f>'表1-4,図1-2 '!$U$207:$AK$207</c:f>
              <c:numCache/>
            </c:numRef>
          </c:val>
          <c:smooth val="0"/>
        </c:ser>
        <c:ser>
          <c:idx val="2"/>
          <c:order val="2"/>
          <c:tx>
            <c:strRef>
              <c:f>'表1-4,図1-2 '!$T$208</c:f>
              <c:strCache>
                <c:ptCount val="1"/>
                <c:pt idx="0">
                  <c:v>キルギス共和国</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'表1-4,図1-2 '!$U$205:$AK$205</c:f>
              <c:strCache/>
            </c:strRef>
          </c:cat>
          <c:val>
            <c:numRef>
              <c:f>'表1-4,図1-2 '!$U$208:$AK$208</c:f>
              <c:numCache/>
            </c:numRef>
          </c:val>
          <c:smooth val="0"/>
        </c:ser>
        <c:ser>
          <c:idx val="3"/>
          <c:order val="3"/>
          <c:tx>
            <c:strRef>
              <c:f>'表1-4,図1-2 '!$T$209</c:f>
              <c:strCache>
                <c:ptCount val="1"/>
                <c:pt idx="0">
                  <c:v>タジク共和国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'表1-4,図1-2 '!$U$205:$AK$205</c:f>
              <c:strCache/>
            </c:strRef>
          </c:cat>
          <c:val>
            <c:numRef>
              <c:f>'表1-4,図1-2 '!$U$209:$AK$209</c:f>
              <c:numCache/>
            </c:numRef>
          </c:val>
          <c:smooth val="0"/>
        </c:ser>
        <c:ser>
          <c:idx val="4"/>
          <c:order val="4"/>
          <c:tx>
            <c:strRef>
              <c:f>'表1-4,図1-2 '!$T$210</c:f>
              <c:strCache>
                <c:ptCount val="1"/>
                <c:pt idx="0">
                  <c:v>トルクメン共和国</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strRef>
              <c:f>'表1-4,図1-2 '!$U$205:$AK$205</c:f>
              <c:strCache/>
            </c:strRef>
          </c:cat>
          <c:val>
            <c:numRef>
              <c:f>'表1-4,図1-2 '!$U$210:$AK$210</c:f>
              <c:numCache/>
            </c:numRef>
          </c:val>
          <c:smooth val="0"/>
        </c:ser>
        <c:marker val="1"/>
        <c:axId val="6751913"/>
        <c:axId val="60767218"/>
      </c:lineChart>
      <c:catAx>
        <c:axId val="6751913"/>
        <c:scaling>
          <c:orientation val="minMax"/>
        </c:scaling>
        <c:axPos val="b"/>
        <c:title>
          <c:tx>
            <c:rich>
              <a:bodyPr vert="horz" rot="0" anchor="ctr"/>
              <a:lstStyle/>
              <a:p>
                <a:pPr algn="ctr">
                  <a:defRPr/>
                </a:pPr>
                <a:r>
                  <a:rPr lang="en-US"/>
                  <a:t>(出所)表1を基に筆者作成。</a:t>
                </a:r>
              </a:p>
            </c:rich>
          </c:tx>
          <c:layout>
            <c:manualLayout>
              <c:xMode val="factor"/>
              <c:yMode val="factor"/>
              <c:x val="-0.01775"/>
              <c:y val="-0.1235"/>
            </c:manualLayout>
          </c:layout>
          <c:overlay val="0"/>
          <c:spPr>
            <a:noFill/>
            <a:ln>
              <a:noFill/>
            </a:ln>
          </c:spPr>
        </c:title>
        <c:delete val="0"/>
        <c:numFmt formatCode="General" sourceLinked="1"/>
        <c:majorTickMark val="in"/>
        <c:minorTickMark val="none"/>
        <c:tickLblPos val="nextTo"/>
        <c:crossAx val="60767218"/>
        <c:crosses val="autoZero"/>
        <c:auto val="1"/>
        <c:lblOffset val="100"/>
        <c:noMultiLvlLbl val="0"/>
      </c:catAx>
      <c:valAx>
        <c:axId val="60767218"/>
        <c:scaling>
          <c:orientation val="minMax"/>
          <c:max val="4000"/>
        </c:scaling>
        <c:axPos val="l"/>
        <c:title>
          <c:tx>
            <c:rich>
              <a:bodyPr vert="horz" rot="-5400000" anchor="ctr"/>
              <a:lstStyle/>
              <a:p>
                <a:pPr algn="ctr">
                  <a:defRPr/>
                </a:pPr>
                <a:r>
                  <a:rPr lang="en-US"/>
                  <a:t>(1926/27年不変価格表示：百万ﾙｰﾌﾞﾙ)</a:t>
                </a:r>
              </a:p>
            </c:rich>
          </c:tx>
          <c:layout/>
          <c:overlay val="0"/>
          <c:spPr>
            <a:noFill/>
            <a:ln>
              <a:noFill/>
            </a:ln>
          </c:spPr>
        </c:title>
        <c:majorGridlines/>
        <c:delete val="0"/>
        <c:numFmt formatCode="General" sourceLinked="1"/>
        <c:majorTickMark val="in"/>
        <c:minorTickMark val="none"/>
        <c:tickLblPos val="nextTo"/>
        <c:crossAx val="6751913"/>
        <c:crossesAt val="1"/>
        <c:crossBetween val="midCat"/>
        <c:dispUnits/>
      </c:valAx>
      <c:spPr>
        <a:noFill/>
        <a:ln w="3175">
          <a:solidFill>
            <a:srgbClr val="000000"/>
          </a:solidFill>
        </a:ln>
      </c:spPr>
    </c:plotArea>
    <c:legend>
      <c:legendPos val="r"/>
      <c:layout>
        <c:manualLayout>
          <c:xMode val="edge"/>
          <c:yMode val="edge"/>
          <c:x val="0.1235"/>
          <c:y val="0.173"/>
          <c:w val="0.1875"/>
          <c:h val="0.191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図３ 1950-55年における中央アジア総工業生産高の推移と国別構成</a:t>
            </a:r>
          </a:p>
        </c:rich>
      </c:tx>
      <c:layout/>
      <c:spPr>
        <a:noFill/>
        <a:ln>
          <a:noFill/>
        </a:ln>
      </c:spPr>
    </c:title>
    <c:plotArea>
      <c:layout>
        <c:manualLayout>
          <c:xMode val="edge"/>
          <c:yMode val="edge"/>
          <c:x val="0.032"/>
          <c:y val="0.09375"/>
          <c:w val="0.9555"/>
          <c:h val="0.8455"/>
        </c:manualLayout>
      </c:layout>
      <c:barChart>
        <c:barDir val="col"/>
        <c:grouping val="stacked"/>
        <c:varyColors val="0"/>
        <c:ser>
          <c:idx val="0"/>
          <c:order val="0"/>
          <c:tx>
            <c:strRef>
              <c:f>'表5,図3'!$R$43</c:f>
              <c:strCache>
                <c:ptCount val="1"/>
                <c:pt idx="0">
                  <c:v>トルクメン共和国</c:v>
                </c:pt>
              </c:strCache>
            </c:strRef>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'表5,図3'!$S$42:$X$42</c:f>
              <c:strCache/>
            </c:strRef>
          </c:cat>
          <c:val>
            <c:numRef>
              <c:f>'表5,図3'!$S$43:$X$43</c:f>
              <c:numCache/>
            </c:numRef>
          </c:val>
        </c:ser>
        <c:ser>
          <c:idx val="1"/>
          <c:order val="1"/>
          <c:tx>
            <c:strRef>
              <c:f>'表5,図3'!$R$44</c:f>
              <c:strCache>
                <c:ptCount val="1"/>
                <c:pt idx="0">
                  <c:v>タジク共和国</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'表5,図3'!$S$42:$X$42</c:f>
              <c:strCache/>
            </c:strRef>
          </c:cat>
          <c:val>
            <c:numRef>
              <c:f>'表5,図3'!$S$44:$X$44</c:f>
              <c:numCache/>
            </c:numRef>
          </c:val>
        </c:ser>
        <c:ser>
          <c:idx val="2"/>
          <c:order val="2"/>
          <c:tx>
            <c:strRef>
              <c:f>'表5,図3'!$R$45</c:f>
              <c:strCache>
                <c:ptCount val="1"/>
                <c:pt idx="0">
                  <c:v>キルギス共和国</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'表5,図3'!$S$42:$X$42</c:f>
              <c:strCache/>
            </c:strRef>
          </c:cat>
          <c:val>
            <c:numRef>
              <c:f>'表5,図3'!$S$45:$X$45</c:f>
              <c:numCache/>
            </c:numRef>
          </c:val>
        </c:ser>
        <c:ser>
          <c:idx val="3"/>
          <c:order val="3"/>
          <c:tx>
            <c:strRef>
              <c:f>'表5,図3'!$R$46</c:f>
              <c:strCache>
                <c:ptCount val="1"/>
                <c:pt idx="0">
                  <c:v>カザフ共和国</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'表5,図3'!$S$42:$X$42</c:f>
              <c:strCache/>
            </c:strRef>
          </c:cat>
          <c:val>
            <c:numRef>
              <c:f>'表5,図3'!$S$46:$X$46</c:f>
              <c:numCache/>
            </c:numRef>
          </c:val>
        </c:ser>
        <c:ser>
          <c:idx val="4"/>
          <c:order val="4"/>
          <c:tx>
            <c:strRef>
              <c:f>'表5,図3'!$R$47</c:f>
              <c:strCache>
                <c:ptCount val="1"/>
                <c:pt idx="0">
                  <c:v>ウズベク共和国</c:v>
                </c:pt>
              </c:strCache>
            </c:strRef>
          </c:tx>
          <c:spPr>
            <a:pattFill prst="pct2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'表5,図3'!$S$42:$X$42</c:f>
              <c:strCache/>
            </c:strRef>
          </c:cat>
          <c:val>
            <c:numRef>
              <c:f>'表5,図3'!$S$47:$X$47</c:f>
              <c:numCache/>
            </c:numRef>
          </c:val>
        </c:ser>
        <c:overlap val="100"/>
        <c:axId val="10034051"/>
        <c:axId val="23197596"/>
      </c:barChart>
      <c:catAx>
        <c:axId val="10034051"/>
        <c:scaling>
          <c:orientation val="minMax"/>
        </c:scaling>
        <c:axPos val="b"/>
        <c:title>
          <c:tx>
            <c:rich>
              <a:bodyPr vert="horz" rot="0" anchor="ctr"/>
              <a:lstStyle/>
              <a:p>
                <a:pPr algn="ctr">
                  <a:defRPr/>
                </a:pPr>
                <a:r>
                  <a:rPr lang="en-US"/>
                  <a:t>(出所)表5を基に筆者作成。</a:t>
                </a:r>
              </a:p>
            </c:rich>
          </c:tx>
          <c:layout>
            <c:manualLayout>
              <c:xMode val="factor"/>
              <c:yMode val="factor"/>
              <c:x val="-0.01125"/>
              <c:y val="-0.1225"/>
            </c:manualLayout>
          </c:layout>
          <c:overlay val="0"/>
          <c:spPr>
            <a:noFill/>
            <a:ln>
              <a:noFill/>
            </a:ln>
          </c:spPr>
        </c:title>
        <c:delete val="0"/>
        <c:numFmt formatCode="General" sourceLinked="1"/>
        <c:majorTickMark val="in"/>
        <c:minorTickMark val="none"/>
        <c:tickLblPos val="nextTo"/>
        <c:crossAx val="23197596"/>
        <c:crosses val="autoZero"/>
        <c:auto val="1"/>
        <c:lblOffset val="100"/>
        <c:noMultiLvlLbl val="0"/>
      </c:catAx>
      <c:valAx>
        <c:axId val="23197596"/>
        <c:scaling>
          <c:orientation val="minMax"/>
          <c:max val="65000"/>
        </c:scaling>
        <c:axPos val="l"/>
        <c:title>
          <c:tx>
            <c:rich>
              <a:bodyPr vert="horz" rot="-5400000" anchor="ctr"/>
              <a:lstStyle/>
              <a:p>
                <a:pPr algn="ctr">
                  <a:defRPr/>
                </a:pPr>
                <a:r>
                  <a:rPr lang="en-US"/>
                  <a:t>(1952年1月1日現在の企業卸売価格表示：百万ルーブル）</a:t>
                </a:r>
              </a:p>
            </c:rich>
          </c:tx>
          <c:layout/>
          <c:overlay val="0"/>
          <c:spPr>
            <a:noFill/>
            <a:ln>
              <a:noFill/>
            </a:ln>
          </c:spPr>
        </c:title>
        <c:majorGridlines/>
        <c:delete val="0"/>
        <c:numFmt formatCode="General" sourceLinked="1"/>
        <c:majorTickMark val="in"/>
        <c:minorTickMark val="none"/>
        <c:tickLblPos val="nextTo"/>
        <c:crossAx val="10034051"/>
        <c:crossesAt val="1"/>
        <c:crossBetween val="between"/>
        <c:dispUnits/>
        <c:majorUnit val="5000"/>
      </c:valAx>
      <c:spPr>
        <a:noFill/>
        <a:ln w="3175">
          <a:solidFill>
            <a:srgbClr val="000000"/>
          </a:solidFill>
        </a:ln>
      </c:spPr>
    </c:plotArea>
    <c:legend>
      <c:legendPos val="r"/>
      <c:layout>
        <c:manualLayout>
          <c:xMode val="edge"/>
          <c:yMode val="edge"/>
          <c:x val="0.131"/>
          <c:y val="0.153"/>
          <c:w val="0.1585"/>
          <c:h val="0.209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図４ 1937-50年におけるソ連邦及び中央アジア構成共和国別労働者一人当りの工業生産高の推移</a:t>
            </a:r>
          </a:p>
        </c:rich>
      </c:tx>
      <c:layout/>
      <c:spPr>
        <a:noFill/>
        <a:ln>
          <a:noFill/>
        </a:ln>
      </c:spPr>
    </c:title>
    <c:plotArea>
      <c:layout>
        <c:manualLayout>
          <c:xMode val="edge"/>
          <c:yMode val="edge"/>
          <c:x val="0.05725"/>
          <c:y val="0.15925"/>
          <c:w val="0.919"/>
          <c:h val="0.724"/>
        </c:manualLayout>
      </c:layout>
      <c:lineChart>
        <c:grouping val="standard"/>
        <c:varyColors val="0"/>
        <c:ser>
          <c:idx val="0"/>
          <c:order val="0"/>
          <c:tx>
            <c:strRef>
              <c:f>'表15-18,図4-12'!$Q$299</c:f>
              <c:strCache>
                <c:ptCount val="1"/>
                <c:pt idx="0">
                  <c:v>ソ連邦平均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'表15-18,図4-12'!$R$298:$AC$298</c:f>
              <c:strCache/>
            </c:strRef>
          </c:cat>
          <c:val>
            <c:numRef>
              <c:f>'表15-18,図4-12'!$R$299:$AC$299</c:f>
              <c:numCache/>
            </c:numRef>
          </c:val>
          <c:smooth val="0"/>
        </c:ser>
        <c:ser>
          <c:idx val="1"/>
          <c:order val="1"/>
          <c:tx>
            <c:strRef>
              <c:f>'表15-18,図4-12'!$Q$300</c:f>
              <c:strCache>
                <c:ptCount val="1"/>
                <c:pt idx="0">
                  <c:v>中央アジア地域平均</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'表15-18,図4-12'!$R$298:$AC$298</c:f>
              <c:strCache/>
            </c:strRef>
          </c:cat>
          <c:val>
            <c:numRef>
              <c:f>'表15-18,図4-12'!$R$300:$AC$300</c:f>
              <c:numCache/>
            </c:numRef>
          </c:val>
          <c:smooth val="0"/>
        </c:ser>
        <c:ser>
          <c:idx val="2"/>
          <c:order val="2"/>
          <c:tx>
            <c:strRef>
              <c:f>'表15-18,図4-12'!$Q$301</c:f>
              <c:strCache>
                <c:ptCount val="1"/>
                <c:pt idx="0">
                  <c:v>ウズベク共和国</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'表15-18,図4-12'!$R$298:$AC$298</c:f>
              <c:strCache/>
            </c:strRef>
          </c:cat>
          <c:val>
            <c:numRef>
              <c:f>'表15-18,図4-12'!$R$301:$AC$301</c:f>
              <c:numCache/>
            </c:numRef>
          </c:val>
          <c:smooth val="0"/>
        </c:ser>
        <c:ser>
          <c:idx val="3"/>
          <c:order val="3"/>
          <c:tx>
            <c:strRef>
              <c:f>'表15-18,図4-12'!$Q$302</c:f>
              <c:strCache>
                <c:ptCount val="1"/>
                <c:pt idx="0">
                  <c:v>カザフ共和国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'表15-18,図4-12'!$R$298:$AC$298</c:f>
              <c:strCache/>
            </c:strRef>
          </c:cat>
          <c:val>
            <c:numRef>
              <c:f>'表15-18,図4-12'!$R$302:$AC$302</c:f>
              <c:numCache/>
            </c:numRef>
          </c:val>
          <c:smooth val="0"/>
        </c:ser>
        <c:ser>
          <c:idx val="4"/>
          <c:order val="4"/>
          <c:tx>
            <c:strRef>
              <c:f>'表15-18,図4-12'!$Q$303</c:f>
              <c:strCache>
                <c:ptCount val="1"/>
                <c:pt idx="0">
                  <c:v>キルギス共和国</c:v>
                </c:pt>
              </c:strCache>
            </c:strRef>
          </c:tx>
          <c:spPr>
            <a:ln w="3175">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strRef>
              <c:f>'表15-18,図4-12'!$R$298:$AC$298</c:f>
              <c:strCache/>
            </c:strRef>
          </c:cat>
          <c:val>
            <c:numRef>
              <c:f>'表15-18,図4-12'!$R$303:$AC$303</c:f>
              <c:numCache/>
            </c:numRef>
          </c:val>
          <c:smooth val="0"/>
        </c:ser>
        <c:ser>
          <c:idx val="5"/>
          <c:order val="5"/>
          <c:tx>
            <c:strRef>
              <c:f>'表15-18,図4-12'!$Q$304</c:f>
              <c:strCache>
                <c:ptCount val="1"/>
                <c:pt idx="0">
                  <c:v>タジク共和国</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'表15-18,図4-12'!$R$298:$AC$298</c:f>
              <c:strCache/>
            </c:strRef>
          </c:cat>
          <c:val>
            <c:numRef>
              <c:f>'表15-18,図4-12'!$R$304:$AC$304</c:f>
              <c:numCache/>
            </c:numRef>
          </c:val>
          <c:smooth val="0"/>
        </c:ser>
        <c:ser>
          <c:idx val="6"/>
          <c:order val="6"/>
          <c:tx>
            <c:strRef>
              <c:f>'表15-18,図4-12'!$Q$305</c:f>
              <c:strCache>
                <c:ptCount val="1"/>
                <c:pt idx="0">
                  <c:v>トルクメン共和国</c:v>
                </c:pt>
              </c:strCache>
            </c:strRef>
          </c:tx>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'表15-18,図4-12'!$R$298:$AC$298</c:f>
              <c:strCache/>
            </c:strRef>
          </c:cat>
          <c:val>
            <c:numRef>
              <c:f>'表15-18,図4-12'!$R$305:$AC$305</c:f>
              <c:numCache/>
            </c:numRef>
          </c:val>
          <c:smooth val="0"/>
        </c:ser>
        <c:marker val="1"/>
        <c:axId val="7451773"/>
        <c:axId val="67065958"/>
      </c:lineChart>
      <c:catAx>
        <c:axId val="7451773"/>
        <c:scaling>
          <c:orientation val="minMax"/>
        </c:scaling>
        <c:axPos val="b"/>
        <c:title>
          <c:tx>
            <c:rich>
              <a:bodyPr vert="horz" rot="0" anchor="ctr"/>
              <a:lstStyle/>
              <a:p>
                <a:pPr algn="ctr">
                  <a:defRPr/>
                </a:pPr>
                <a:r>
                  <a:rPr lang="en-US" cap="none" sz="1100" b="0" i="0" u="none" baseline="0">
                    <a:latin typeface="ＭＳ 明朝"/>
                    <a:ea typeface="ＭＳ 明朝"/>
                    <a:cs typeface="ＭＳ 明朝"/>
                  </a:rPr>
                  <a:t>(出所)表15及び表17を基に筆者作成。</a:t>
                </a:r>
              </a:p>
            </c:rich>
          </c:tx>
          <c:layout>
            <c:manualLayout>
              <c:xMode val="factor"/>
              <c:yMode val="factor"/>
              <c:x val="-0.00725"/>
              <c:y val="-0.11175"/>
            </c:manualLayout>
          </c:layout>
          <c:overlay val="0"/>
          <c:spPr>
            <a:noFill/>
            <a:ln>
              <a:noFill/>
            </a:ln>
          </c:spPr>
        </c:title>
        <c:delete val="0"/>
        <c:numFmt formatCode="General" sourceLinked="1"/>
        <c:majorTickMark val="in"/>
        <c:minorTickMark val="none"/>
        <c:tickLblPos val="nextTo"/>
        <c:crossAx val="67065958"/>
        <c:crosses val="autoZero"/>
        <c:auto val="1"/>
        <c:lblOffset val="100"/>
        <c:noMultiLvlLbl val="0"/>
      </c:catAx>
      <c:valAx>
        <c:axId val="67065958"/>
        <c:scaling>
          <c:orientation val="minMax"/>
          <c:min val="0"/>
        </c:scaling>
        <c:axPos val="l"/>
        <c:title>
          <c:tx>
            <c:rich>
              <a:bodyPr vert="horz" rot="-5400000" anchor="ctr"/>
              <a:lstStyle/>
              <a:p>
                <a:pPr algn="ctr">
                  <a:defRPr/>
                </a:pPr>
                <a:r>
                  <a:rPr lang="en-US"/>
                  <a:t>(1926/27年不変価格表示：ルーブル)</a:t>
                </a:r>
              </a:p>
            </c:rich>
          </c:tx>
          <c:layout/>
          <c:overlay val="0"/>
          <c:spPr>
            <a:noFill/>
            <a:ln>
              <a:noFill/>
            </a:ln>
          </c:spPr>
        </c:title>
        <c:majorGridlines/>
        <c:delete val="0"/>
        <c:numFmt formatCode="0" sourceLinked="0"/>
        <c:majorTickMark val="in"/>
        <c:minorTickMark val="none"/>
        <c:tickLblPos val="nextTo"/>
        <c:crossAx val="7451773"/>
        <c:crossesAt val="1"/>
        <c:crossBetween val="midCat"/>
        <c:dispUnits/>
        <c:majorUnit val="2000"/>
      </c:valAx>
      <c:spPr>
        <a:noFill/>
        <a:ln w="3175">
          <a:solidFill>
            <a:srgbClr val="000000"/>
          </a:solidFill>
        </a:ln>
      </c:spPr>
    </c:plotArea>
    <c:legend>
      <c:legendPos val="r"/>
      <c:layout>
        <c:manualLayout>
          <c:xMode val="edge"/>
          <c:yMode val="edge"/>
          <c:x val="0.689"/>
          <c:y val="0.4065"/>
          <c:w val="0.311"/>
          <c:h val="0.431"/>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図10 1937-50年におけるキルギス共和国構成地域別労働者一人当りの工業生産高の推移</a:t>
            </a:r>
          </a:p>
        </c:rich>
      </c:tx>
      <c:layout/>
      <c:spPr>
        <a:noFill/>
        <a:ln>
          <a:noFill/>
        </a:ln>
      </c:spPr>
    </c:title>
    <c:plotArea>
      <c:layout>
        <c:manualLayout>
          <c:xMode val="edge"/>
          <c:yMode val="edge"/>
          <c:x val="0.08425"/>
          <c:y val="0.195"/>
          <c:w val="0.9095"/>
          <c:h val="0.68725"/>
        </c:manualLayout>
      </c:layout>
      <c:lineChart>
        <c:grouping val="standard"/>
        <c:varyColors val="0"/>
        <c:ser>
          <c:idx val="0"/>
          <c:order val="0"/>
          <c:tx>
            <c:strRef>
              <c:f>'表15-18,図4-12'!$Q$534</c:f>
              <c:strCache>
                <c:ptCount val="1"/>
                <c:pt idx="0">
                  <c:v>共和国平均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'表15-18,図4-12'!$R$533:$AC$533</c:f>
              <c:strCache/>
            </c:strRef>
          </c:cat>
          <c:val>
            <c:numRef>
              <c:f>'表15-18,図4-12'!$R$534:$AC$534</c:f>
              <c:numCache/>
            </c:numRef>
          </c:val>
          <c:smooth val="0"/>
        </c:ser>
        <c:ser>
          <c:idx val="1"/>
          <c:order val="1"/>
          <c:tx>
            <c:strRef>
              <c:f>'表15-18,図4-12'!$Q$535</c:f>
              <c:strCache>
                <c:ptCount val="1"/>
                <c:pt idx="0">
                  <c:v>ジャラル・アバド州</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'表15-18,図4-12'!$R$533:$AC$533</c:f>
              <c:strCache/>
            </c:strRef>
          </c:cat>
          <c:val>
            <c:numRef>
              <c:f>'表15-18,図4-12'!$R$535:$AC$535</c:f>
              <c:numCache/>
            </c:numRef>
          </c:val>
          <c:smooth val="0"/>
        </c:ser>
        <c:ser>
          <c:idx val="2"/>
          <c:order val="2"/>
          <c:tx>
            <c:strRef>
              <c:f>'表15-18,図4-12'!$Q$536</c:f>
              <c:strCache>
                <c:ptCount val="1"/>
                <c:pt idx="0">
                  <c:v>イシク・クリ州</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'表15-18,図4-12'!$R$533:$AC$533</c:f>
              <c:strCache/>
            </c:strRef>
          </c:cat>
          <c:val>
            <c:numRef>
              <c:f>'表15-18,図4-12'!$R$536:$AC$536</c:f>
              <c:numCache/>
            </c:numRef>
          </c:val>
          <c:smooth val="0"/>
        </c:ser>
        <c:ser>
          <c:idx val="3"/>
          <c:order val="3"/>
          <c:tx>
            <c:strRef>
              <c:f>'表15-18,図4-12'!$Q$537</c:f>
              <c:strCache>
                <c:ptCount val="1"/>
                <c:pt idx="0">
                  <c:v>オシ州</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'表15-18,図4-12'!$R$533:$AC$533</c:f>
              <c:strCache/>
            </c:strRef>
          </c:cat>
          <c:val>
            <c:numRef>
              <c:f>'表15-18,図4-12'!$R$537:$AC$537</c:f>
              <c:numCache/>
            </c:numRef>
          </c:val>
          <c:smooth val="0"/>
        </c:ser>
        <c:ser>
          <c:idx val="4"/>
          <c:order val="4"/>
          <c:tx>
            <c:strRef>
              <c:f>'表15-18,図4-12'!$Q$538</c:f>
              <c:strCache>
                <c:ptCount val="1"/>
                <c:pt idx="0">
                  <c:v>タラス州</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strRef>
              <c:f>'表15-18,図4-12'!$R$533:$AC$533</c:f>
              <c:strCache/>
            </c:strRef>
          </c:cat>
          <c:val>
            <c:numRef>
              <c:f>'表15-18,図4-12'!$R$538:$AC$538</c:f>
              <c:numCache/>
            </c:numRef>
          </c:val>
          <c:smooth val="0"/>
        </c:ser>
        <c:ser>
          <c:idx val="5"/>
          <c:order val="5"/>
          <c:tx>
            <c:strRef>
              <c:f>'表15-18,図4-12'!$Q$539</c:f>
              <c:strCache>
                <c:ptCount val="1"/>
                <c:pt idx="0">
                  <c:v>天山(ﾁｬﾆｼｬｰﾆ)州</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'表15-18,図4-12'!$R$533:$AC$533</c:f>
              <c:strCache/>
            </c:strRef>
          </c:cat>
          <c:val>
            <c:numRef>
              <c:f>'表15-18,図4-12'!$R$539:$AC$539</c:f>
              <c:numCache/>
            </c:numRef>
          </c:val>
          <c:smooth val="0"/>
        </c:ser>
        <c:ser>
          <c:idx val="6"/>
          <c:order val="6"/>
          <c:tx>
            <c:strRef>
              <c:f>'表15-18,図4-12'!$Q$540</c:f>
              <c:strCache>
                <c:ptCount val="1"/>
                <c:pt idx="0">
                  <c:v>フルンゼ市</c:v>
                </c:pt>
              </c:strCache>
            </c:strRef>
          </c:tx>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00"/>
                </a:solidFill>
              </a:ln>
            </c:spPr>
          </c:marker>
          <c:cat>
            <c:strRef>
              <c:f>'表15-18,図4-12'!$R$533:$AC$533</c:f>
              <c:strCache/>
            </c:strRef>
          </c:cat>
          <c:val>
            <c:numRef>
              <c:f>'表15-18,図4-12'!$R$540:$AC$540</c:f>
              <c:numCache/>
            </c:numRef>
          </c:val>
          <c:smooth val="0"/>
        </c:ser>
        <c:ser>
          <c:idx val="7"/>
          <c:order val="7"/>
          <c:tx>
            <c:strRef>
              <c:f>'表15-18,図4-12'!$Q$541</c:f>
              <c:strCache>
                <c:ptCount val="1"/>
                <c:pt idx="0">
                  <c:v>フルンゼ州</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strRef>
              <c:f>'表15-18,図4-12'!$R$533:$AC$533</c:f>
              <c:strCache/>
            </c:strRef>
          </c:cat>
          <c:val>
            <c:numRef>
              <c:f>'表15-18,図4-12'!$R$541:$AC$541</c:f>
              <c:numCache/>
            </c:numRef>
          </c:val>
          <c:smooth val="0"/>
        </c:ser>
        <c:marker val="1"/>
        <c:axId val="66722711"/>
        <c:axId val="63633488"/>
      </c:lineChart>
      <c:catAx>
        <c:axId val="66722711"/>
        <c:scaling>
          <c:orientation val="minMax"/>
        </c:scaling>
        <c:axPos val="b"/>
        <c:title>
          <c:tx>
            <c:rich>
              <a:bodyPr vert="horz" rot="0" anchor="ctr"/>
              <a:lstStyle/>
              <a:p>
                <a:pPr algn="ctr">
                  <a:defRPr/>
                </a:pPr>
                <a:r>
                  <a:rPr lang="en-US" cap="none" sz="1100" b="0" i="0" u="none" baseline="0">
                    <a:latin typeface="ＭＳ 明朝"/>
                    <a:ea typeface="ＭＳ 明朝"/>
                    <a:cs typeface="ＭＳ 明朝"/>
                  </a:rPr>
                  <a:t>(出所)表15及び表17を基に筆者作成。</a:t>
                </a:r>
              </a:p>
            </c:rich>
          </c:tx>
          <c:layout>
            <c:manualLayout>
              <c:xMode val="factor"/>
              <c:yMode val="factor"/>
              <c:x val="-0.011"/>
              <c:y val="-0.114"/>
            </c:manualLayout>
          </c:layout>
          <c:overlay val="0"/>
          <c:spPr>
            <a:noFill/>
            <a:ln>
              <a:noFill/>
            </a:ln>
          </c:spPr>
        </c:title>
        <c:delete val="0"/>
        <c:numFmt formatCode="General" sourceLinked="1"/>
        <c:majorTickMark val="in"/>
        <c:minorTickMark val="none"/>
        <c:tickLblPos val="nextTo"/>
        <c:crossAx val="63633488"/>
        <c:crosses val="autoZero"/>
        <c:auto val="1"/>
        <c:lblOffset val="100"/>
        <c:noMultiLvlLbl val="0"/>
      </c:catAx>
      <c:valAx>
        <c:axId val="63633488"/>
        <c:scaling>
          <c:orientation val="minMax"/>
          <c:max val="20000"/>
          <c:min val="0"/>
        </c:scaling>
        <c:axPos val="l"/>
        <c:title>
          <c:tx>
            <c:rich>
              <a:bodyPr vert="horz" rot="-5400000" anchor="ctr"/>
              <a:lstStyle/>
              <a:p>
                <a:pPr algn="ctr">
                  <a:defRPr/>
                </a:pPr>
                <a:r>
                  <a:rPr lang="en-US"/>
                  <a:t>(1926/27年不変価格表示：ルーブル）</a:t>
                </a:r>
              </a:p>
            </c:rich>
          </c:tx>
          <c:layout/>
          <c:overlay val="0"/>
          <c:spPr>
            <a:noFill/>
            <a:ln>
              <a:noFill/>
            </a:ln>
          </c:spPr>
        </c:title>
        <c:majorGridlines/>
        <c:delete val="0"/>
        <c:numFmt formatCode="0" sourceLinked="0"/>
        <c:majorTickMark val="in"/>
        <c:minorTickMark val="none"/>
        <c:tickLblPos val="nextTo"/>
        <c:crossAx val="66722711"/>
        <c:crossesAt val="1"/>
        <c:crossBetween val="midCat"/>
        <c:dispUnits/>
      </c:valAx>
      <c:spPr>
        <a:noFill/>
        <a:ln w="3175">
          <a:solidFill>
            <a:srgbClr val="000000"/>
          </a:solidFill>
        </a:ln>
      </c:spPr>
    </c:plotArea>
    <c:legend>
      <c:legendPos val="r"/>
      <c:layout>
        <c:manualLayout>
          <c:xMode val="edge"/>
          <c:yMode val="edge"/>
          <c:x val="0.136"/>
          <c:y val="0.10725"/>
          <c:w val="0.3"/>
          <c:h val="0.441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0" i="0" u="none" baseline="0">
                <a:latin typeface="ＭＳ 明朝"/>
                <a:ea typeface="ＭＳ 明朝"/>
                <a:cs typeface="ＭＳ 明朝"/>
              </a:rPr>
              <a:t>図12 1937-50年におけるトルクメン共和国構成地域別労働者一人当りの工業生産高の推移</a:t>
            </a:r>
          </a:p>
        </c:rich>
      </c:tx>
      <c:layout/>
      <c:spPr>
        <a:noFill/>
        <a:ln>
          <a:noFill/>
        </a:ln>
      </c:spPr>
    </c:title>
    <c:plotArea>
      <c:layout>
        <c:manualLayout>
          <c:xMode val="edge"/>
          <c:yMode val="edge"/>
          <c:x val="0.0465"/>
          <c:y val="0.117"/>
          <c:w val="0.9285"/>
          <c:h val="0.80775"/>
        </c:manualLayout>
      </c:layout>
      <c:lineChart>
        <c:grouping val="standard"/>
        <c:varyColors val="0"/>
        <c:ser>
          <c:idx val="0"/>
          <c:order val="0"/>
          <c:tx>
            <c:strRef>
              <c:f>'表15-18,図4-12'!$Q$611</c:f>
              <c:strCache>
                <c:ptCount val="1"/>
                <c:pt idx="0">
                  <c:v>共和国平均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'表15-18,図4-12'!$R$610:$AC$610</c:f>
              <c:strCache/>
            </c:strRef>
          </c:cat>
          <c:val>
            <c:numRef>
              <c:f>'表15-18,図4-12'!$R$611:$AC$611</c:f>
              <c:numCache/>
            </c:numRef>
          </c:val>
          <c:smooth val="0"/>
        </c:ser>
        <c:ser>
          <c:idx val="1"/>
          <c:order val="1"/>
          <c:tx>
            <c:strRef>
              <c:f>'表15-18,図4-12'!$Q$612</c:f>
              <c:strCache>
                <c:ptCount val="1"/>
                <c:pt idx="0">
                  <c:v>アシハバード市</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'表15-18,図4-12'!$R$610:$AC$610</c:f>
              <c:strCache/>
            </c:strRef>
          </c:cat>
          <c:val>
            <c:numRef>
              <c:f>'表15-18,図4-12'!$R$612:$AC$612</c:f>
              <c:numCache/>
            </c:numRef>
          </c:val>
          <c:smooth val="0"/>
        </c:ser>
        <c:ser>
          <c:idx val="2"/>
          <c:order val="2"/>
          <c:tx>
            <c:strRef>
              <c:f>'表15-18,図4-12'!$Q$613</c:f>
              <c:strCache>
                <c:ptCount val="1"/>
                <c:pt idx="0">
                  <c:v>アシハバード州</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'表15-18,図4-12'!$R$610:$AC$610</c:f>
              <c:strCache/>
            </c:strRef>
          </c:cat>
          <c:val>
            <c:numRef>
              <c:f>'表15-18,図4-12'!$R$613:$AC$613</c:f>
              <c:numCache/>
            </c:numRef>
          </c:val>
          <c:smooth val="0"/>
        </c:ser>
        <c:ser>
          <c:idx val="3"/>
          <c:order val="3"/>
          <c:tx>
            <c:strRef>
              <c:f>'表15-18,図4-12'!$Q$614</c:f>
              <c:strCache>
                <c:ptCount val="1"/>
                <c:pt idx="0">
                  <c:v>マルィ州</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'表15-18,図4-12'!$R$610:$AC$610</c:f>
              <c:strCache/>
            </c:strRef>
          </c:cat>
          <c:val>
            <c:numRef>
              <c:f>'表15-18,図4-12'!$R$614:$AC$614</c:f>
              <c:numCache/>
            </c:numRef>
          </c:val>
          <c:smooth val="0"/>
        </c:ser>
        <c:ser>
          <c:idx val="4"/>
          <c:order val="4"/>
          <c:tx>
            <c:strRef>
              <c:f>'表15-18,図4-12'!$Q$615</c:f>
              <c:strCache>
                <c:ptCount val="1"/>
                <c:pt idx="0">
                  <c:v>タシャウズ州</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strRef>
              <c:f>'表15-18,図4-12'!$R$610:$AC$610</c:f>
              <c:strCache/>
            </c:strRef>
          </c:cat>
          <c:val>
            <c:numRef>
              <c:f>'表15-18,図4-12'!$R$615:$AC$615</c:f>
              <c:numCache/>
            </c:numRef>
          </c:val>
          <c:smooth val="0"/>
        </c:ser>
        <c:ser>
          <c:idx val="5"/>
          <c:order val="5"/>
          <c:tx>
            <c:strRef>
              <c:f>'表15-18,図4-12'!$Q$616</c:f>
              <c:strCache>
                <c:ptCount val="1"/>
                <c:pt idx="0">
                  <c:v>チャルジョウ州</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'表15-18,図4-12'!$R$610:$AC$610</c:f>
              <c:strCache/>
            </c:strRef>
          </c:cat>
          <c:val>
            <c:numRef>
              <c:f>'表15-18,図4-12'!$R$616:$AC$616</c:f>
              <c:numCache/>
            </c:numRef>
          </c:val>
          <c:smooth val="0"/>
        </c:ser>
        <c:marker val="1"/>
        <c:axId val="35830481"/>
        <c:axId val="54038874"/>
      </c:lineChart>
      <c:catAx>
        <c:axId val="35830481"/>
        <c:scaling>
          <c:orientation val="minMax"/>
        </c:scaling>
        <c:axPos val="b"/>
        <c:title>
          <c:tx>
            <c:rich>
              <a:bodyPr vert="horz" rot="0" anchor="ctr"/>
              <a:lstStyle/>
              <a:p>
                <a:pPr algn="ctr">
                  <a:defRPr/>
                </a:pPr>
                <a:r>
                  <a:rPr lang="en-US" cap="none" sz="1075" b="0" i="0" u="none" baseline="0">
                    <a:latin typeface="ＭＳ 明朝"/>
                    <a:ea typeface="ＭＳ 明朝"/>
                    <a:cs typeface="ＭＳ 明朝"/>
                  </a:rPr>
                  <a:t>(出所)表15及び表17を基に筆者作成。</a:t>
                </a:r>
              </a:p>
            </c:rich>
          </c:tx>
          <c:layout>
            <c:manualLayout>
              <c:xMode val="factor"/>
              <c:yMode val="factor"/>
              <c:x val="-0.00475"/>
              <c:y val="-0.1145"/>
            </c:manualLayout>
          </c:layout>
          <c:overlay val="0"/>
          <c:spPr>
            <a:noFill/>
            <a:ln>
              <a:noFill/>
            </a:ln>
          </c:spPr>
        </c:title>
        <c:delete val="0"/>
        <c:numFmt formatCode="General" sourceLinked="1"/>
        <c:majorTickMark val="in"/>
        <c:minorTickMark val="none"/>
        <c:tickLblPos val="nextTo"/>
        <c:txPr>
          <a:bodyPr/>
          <a:lstStyle/>
          <a:p>
            <a:pPr>
              <a:defRPr lang="en-US" cap="none" sz="1075" b="0" i="0" u="none" baseline="0">
                <a:latin typeface="ＭＳ 明朝"/>
                <a:ea typeface="ＭＳ 明朝"/>
                <a:cs typeface="ＭＳ 明朝"/>
              </a:defRPr>
            </a:pPr>
          </a:p>
        </c:txPr>
        <c:crossAx val="54038874"/>
        <c:crosses val="autoZero"/>
        <c:auto val="1"/>
        <c:lblOffset val="100"/>
        <c:noMultiLvlLbl val="0"/>
      </c:catAx>
      <c:valAx>
        <c:axId val="54038874"/>
        <c:scaling>
          <c:orientation val="minMax"/>
          <c:max val="24000"/>
          <c:min val="0"/>
        </c:scaling>
        <c:axPos val="l"/>
        <c:title>
          <c:tx>
            <c:rich>
              <a:bodyPr vert="horz" rot="-5400000" anchor="ctr"/>
              <a:lstStyle/>
              <a:p>
                <a:pPr algn="ctr">
                  <a:defRPr/>
                </a:pPr>
                <a:r>
                  <a:rPr lang="en-US" cap="none" sz="1075" b="0" i="0" u="none" baseline="0">
                    <a:latin typeface="ＭＳ 明朝"/>
                    <a:ea typeface="ＭＳ 明朝"/>
                    <a:cs typeface="ＭＳ 明朝"/>
                  </a:rPr>
                  <a:t>(1926/27年不変価格表示：ルーブル)</a:t>
                </a:r>
              </a:p>
            </c:rich>
          </c:tx>
          <c:layout/>
          <c:overlay val="0"/>
          <c:spPr>
            <a:noFill/>
            <a:ln>
              <a:noFill/>
            </a:ln>
          </c:spPr>
        </c:title>
        <c:majorGridlines/>
        <c:delete val="0"/>
        <c:numFmt formatCode="General" sourceLinked="1"/>
        <c:majorTickMark val="in"/>
        <c:minorTickMark val="none"/>
        <c:tickLblPos val="nextTo"/>
        <c:txPr>
          <a:bodyPr/>
          <a:lstStyle/>
          <a:p>
            <a:pPr>
              <a:defRPr lang="en-US" cap="none" sz="1075" b="0" i="0" u="none" baseline="0">
                <a:latin typeface="ＭＳ 明朝"/>
                <a:ea typeface="ＭＳ 明朝"/>
                <a:cs typeface="ＭＳ 明朝"/>
              </a:defRPr>
            </a:pPr>
          </a:p>
        </c:txPr>
        <c:crossAx val="35830481"/>
        <c:crossesAt val="1"/>
        <c:crossBetween val="midCat"/>
        <c:dispUnits/>
        <c:majorUnit val="2000"/>
      </c:valAx>
      <c:spPr>
        <a:noFill/>
        <a:ln w="3175">
          <a:solidFill>
            <a:srgbClr val="000000"/>
          </a:solidFill>
        </a:ln>
      </c:spPr>
    </c:plotArea>
    <c:legend>
      <c:legendPos val="r"/>
      <c:layout>
        <c:manualLayout>
          <c:xMode val="edge"/>
          <c:yMode val="edge"/>
          <c:x val="0.70675"/>
          <c:y val="0.46375"/>
          <c:w val="0.2495"/>
          <c:h val="0.4637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2000" b="0" i="0" u="none" baseline="0">
          <a:latin typeface="ＭＳ 明朝"/>
          <a:ea typeface="ＭＳ 明朝"/>
          <a:cs typeface="ＭＳ 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図７ 1937-50年におけるカザフ共和国北部・中央部構成地域別労働者一人当りの工業生産高の推移</a:t>
            </a:r>
          </a:p>
        </c:rich>
      </c:tx>
      <c:layout/>
      <c:spPr>
        <a:noFill/>
        <a:ln>
          <a:noFill/>
        </a:ln>
      </c:spPr>
    </c:title>
    <c:plotArea>
      <c:layout>
        <c:manualLayout>
          <c:xMode val="edge"/>
          <c:yMode val="edge"/>
          <c:x val="0.08425"/>
          <c:y val="0.13725"/>
          <c:w val="0.8975"/>
          <c:h val="0.76625"/>
        </c:manualLayout>
      </c:layout>
      <c:lineChart>
        <c:grouping val="standard"/>
        <c:varyColors val="0"/>
        <c:ser>
          <c:idx val="0"/>
          <c:order val="0"/>
          <c:tx>
            <c:strRef>
              <c:f>'表15-18,図4-12'!$Q$419</c:f>
              <c:strCache>
                <c:ptCount val="1"/>
                <c:pt idx="0">
                  <c:v>共和国平均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multiLvlStrRef>
              <c:f>'表15-18,図4-12'!$R$417:$AC$418</c:f>
              <c:multiLvlStrCache/>
            </c:multiLvlStrRef>
          </c:cat>
          <c:val>
            <c:numRef>
              <c:f>'表15-18,図4-12'!$R$419:$AC$419</c:f>
              <c:numCache/>
            </c:numRef>
          </c:val>
          <c:smooth val="0"/>
        </c:ser>
        <c:ser>
          <c:idx val="1"/>
          <c:order val="1"/>
          <c:tx>
            <c:strRef>
              <c:f>'表15-18,図4-12'!$Q$420</c:f>
              <c:strCache>
                <c:ptCount val="1"/>
                <c:pt idx="0">
                  <c:v>北カザフスタン州</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multiLvlStrRef>
              <c:f>'表15-18,図4-12'!$R$417:$AC$418</c:f>
              <c:multiLvlStrCache/>
            </c:multiLvlStrRef>
          </c:cat>
          <c:val>
            <c:numRef>
              <c:f>'表15-18,図4-12'!$R$420:$AC$420</c:f>
              <c:numCache/>
            </c:numRef>
          </c:val>
          <c:smooth val="0"/>
        </c:ser>
        <c:ser>
          <c:idx val="2"/>
          <c:order val="2"/>
          <c:tx>
            <c:strRef>
              <c:f>'表15-18,図4-12'!$Q$421</c:f>
              <c:strCache>
                <c:ptCount val="1"/>
                <c:pt idx="0">
                  <c:v>クスタナイ州</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multiLvlStrRef>
              <c:f>'表15-18,図4-12'!$R$417:$AC$418</c:f>
              <c:multiLvlStrCache/>
            </c:multiLvlStrRef>
          </c:cat>
          <c:val>
            <c:numRef>
              <c:f>'表15-18,図4-12'!$R$421:$AC$421</c:f>
              <c:numCache/>
            </c:numRef>
          </c:val>
          <c:smooth val="0"/>
        </c:ser>
        <c:ser>
          <c:idx val="3"/>
          <c:order val="3"/>
          <c:tx>
            <c:strRef>
              <c:f>'表15-18,図4-12'!$Q$422</c:f>
              <c:strCache>
                <c:ptCount val="1"/>
                <c:pt idx="0">
                  <c:v>コクチェタフ州</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'表15-18,図4-12'!$R$417:$AC$418</c:f>
              <c:multiLvlStrCache/>
            </c:multiLvlStrRef>
          </c:cat>
          <c:val>
            <c:numRef>
              <c:f>'表15-18,図4-12'!$R$422:$AC$422</c:f>
              <c:numCache/>
            </c:numRef>
          </c:val>
          <c:smooth val="0"/>
        </c:ser>
        <c:ser>
          <c:idx val="4"/>
          <c:order val="4"/>
          <c:tx>
            <c:strRef>
              <c:f>'表15-18,図4-12'!$Q$423</c:f>
              <c:strCache>
                <c:ptCount val="1"/>
                <c:pt idx="0">
                  <c:v>パブロダル州</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multiLvlStrRef>
              <c:f>'表15-18,図4-12'!$R$417:$AC$418</c:f>
              <c:multiLvlStrCache/>
            </c:multiLvlStrRef>
          </c:cat>
          <c:val>
            <c:numRef>
              <c:f>'表15-18,図4-12'!$R$423:$AC$423</c:f>
              <c:numCache/>
            </c:numRef>
          </c:val>
          <c:smooth val="0"/>
        </c:ser>
        <c:ser>
          <c:idx val="5"/>
          <c:order val="5"/>
          <c:tx>
            <c:strRef>
              <c:f>'表15-18,図4-12'!$Q$424</c:f>
              <c:strCache>
                <c:ptCount val="1"/>
                <c:pt idx="0">
                  <c:v>カラガンダ州</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multiLvlStrRef>
              <c:f>'表15-18,図4-12'!$R$417:$AC$418</c:f>
              <c:multiLvlStrCache/>
            </c:multiLvlStrRef>
          </c:cat>
          <c:val>
            <c:numRef>
              <c:f>'表15-18,図4-12'!$R$424:$AC$424</c:f>
              <c:numCache/>
            </c:numRef>
          </c:val>
          <c:smooth val="0"/>
        </c:ser>
        <c:ser>
          <c:idx val="6"/>
          <c:order val="6"/>
          <c:tx>
            <c:strRef>
              <c:f>'表15-18,図4-12'!$Q$425</c:f>
              <c:strCache>
                <c:ptCount val="1"/>
                <c:pt idx="0">
                  <c:v>アクモラ州</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multiLvlStrRef>
              <c:f>'表15-18,図4-12'!$R$417:$AC$418</c:f>
              <c:multiLvlStrCache/>
            </c:multiLvlStrRef>
          </c:cat>
          <c:val>
            <c:numRef>
              <c:f>'表15-18,図4-12'!$R$425:$AC$425</c:f>
              <c:numCache/>
            </c:numRef>
          </c:val>
          <c:smooth val="0"/>
        </c:ser>
        <c:marker val="1"/>
        <c:axId val="16587819"/>
        <c:axId val="15072644"/>
      </c:lineChart>
      <c:catAx>
        <c:axId val="16587819"/>
        <c:scaling>
          <c:orientation val="minMax"/>
        </c:scaling>
        <c:axPos val="b"/>
        <c:title>
          <c:tx>
            <c:rich>
              <a:bodyPr vert="horz" rot="0" anchor="ctr"/>
              <a:lstStyle/>
              <a:p>
                <a:pPr algn="ctr">
                  <a:defRPr/>
                </a:pPr>
                <a:r>
                  <a:rPr lang="en-US" cap="none" sz="1100" b="0" i="0" u="none" baseline="0">
                    <a:latin typeface="ＭＳ 明朝"/>
                    <a:ea typeface="ＭＳ 明朝"/>
                    <a:cs typeface="ＭＳ 明朝"/>
                  </a:rPr>
                  <a:t>(出所)表15及び表17を基に筆者作成。</a:t>
                </a:r>
              </a:p>
            </c:rich>
          </c:tx>
          <c:layout>
            <c:manualLayout>
              <c:xMode val="factor"/>
              <c:yMode val="factor"/>
              <c:x val="-0.007"/>
              <c:y val="-0.11425"/>
            </c:manualLayout>
          </c:layout>
          <c:overlay val="0"/>
          <c:spPr>
            <a:noFill/>
            <a:ln>
              <a:noFill/>
            </a:ln>
          </c:spPr>
        </c:title>
        <c:delete val="0"/>
        <c:numFmt formatCode="General" sourceLinked="1"/>
        <c:majorTickMark val="in"/>
        <c:minorTickMark val="none"/>
        <c:tickLblPos val="nextTo"/>
        <c:crossAx val="15072644"/>
        <c:crosses val="autoZero"/>
        <c:auto val="1"/>
        <c:lblOffset val="100"/>
        <c:noMultiLvlLbl val="0"/>
      </c:catAx>
      <c:valAx>
        <c:axId val="15072644"/>
        <c:scaling>
          <c:orientation val="minMax"/>
          <c:max val="22000"/>
        </c:scaling>
        <c:axPos val="l"/>
        <c:title>
          <c:tx>
            <c:rich>
              <a:bodyPr vert="horz" rot="-5400000" anchor="ctr"/>
              <a:lstStyle/>
              <a:p>
                <a:pPr algn="ctr">
                  <a:defRPr/>
                </a:pPr>
                <a:r>
                  <a:rPr lang="en-US" cap="none" sz="1100" b="0" i="0" u="none" baseline="0">
                    <a:latin typeface="ＭＳ 明朝"/>
                    <a:ea typeface="ＭＳ 明朝"/>
                    <a:cs typeface="ＭＳ 明朝"/>
                  </a:rPr>
                  <a:t>(1926/27年不変価格表示：ルーブル)</a:t>
                </a:r>
              </a:p>
            </c:rich>
          </c:tx>
          <c:layout/>
          <c:overlay val="0"/>
          <c:spPr>
            <a:noFill/>
            <a:ln>
              <a:noFill/>
            </a:ln>
          </c:spPr>
        </c:title>
        <c:majorGridlines/>
        <c:delete val="0"/>
        <c:numFmt formatCode="General" sourceLinked="1"/>
        <c:majorTickMark val="in"/>
        <c:minorTickMark val="none"/>
        <c:tickLblPos val="nextTo"/>
        <c:crossAx val="16587819"/>
        <c:crossesAt val="1"/>
        <c:crossBetween val="midCat"/>
        <c:dispUnits/>
        <c:majorUnit val="2000"/>
      </c:valAx>
      <c:spPr>
        <a:noFill/>
        <a:ln w="3175">
          <a:solidFill>
            <a:srgbClr val="000000"/>
          </a:solidFill>
        </a:ln>
      </c:spPr>
    </c:plotArea>
    <c:legend>
      <c:legendPos val="r"/>
      <c:layout>
        <c:manualLayout>
          <c:xMode val="edge"/>
          <c:yMode val="edge"/>
          <c:x val="0.15475"/>
          <c:y val="0.0745"/>
          <c:w val="0.2765"/>
          <c:h val="0.466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図８ 1937-50年におけるカザフ共和国東部構成地域別労働者一人当りの工業生産高の推移</a:t>
            </a:r>
          </a:p>
        </c:rich>
      </c:tx>
      <c:layout/>
      <c:spPr>
        <a:noFill/>
        <a:ln>
          <a:noFill/>
        </a:ln>
      </c:spPr>
    </c:title>
    <c:plotArea>
      <c:layout>
        <c:manualLayout>
          <c:xMode val="edge"/>
          <c:yMode val="edge"/>
          <c:x val="0.08975"/>
          <c:y val="0.16075"/>
          <c:w val="0.892"/>
          <c:h val="0.74775"/>
        </c:manualLayout>
      </c:layout>
      <c:lineChart>
        <c:grouping val="standard"/>
        <c:varyColors val="0"/>
        <c:ser>
          <c:idx val="0"/>
          <c:order val="0"/>
          <c:tx>
            <c:strRef>
              <c:f>'表15-18,図4-12'!$Q$429</c:f>
              <c:strCache>
                <c:ptCount val="1"/>
                <c:pt idx="0">
                  <c:v>共和国平均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'表15-18,図4-12'!$R$428:$AC$428</c:f>
              <c:strCache/>
            </c:strRef>
          </c:cat>
          <c:val>
            <c:numRef>
              <c:f>'表15-18,図4-12'!$R$429:$AC$429</c:f>
              <c:numCache/>
            </c:numRef>
          </c:val>
          <c:smooth val="0"/>
        </c:ser>
        <c:ser>
          <c:idx val="1"/>
          <c:order val="1"/>
          <c:tx>
            <c:strRef>
              <c:f>'表15-18,図4-12'!$Q$430</c:f>
              <c:strCache>
                <c:ptCount val="1"/>
                <c:pt idx="0">
                  <c:v>東カザフスタン州</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'表15-18,図4-12'!$R$428:$AC$428</c:f>
              <c:strCache/>
            </c:strRef>
          </c:cat>
          <c:val>
            <c:numRef>
              <c:f>'表15-18,図4-12'!$R$430:$AC$430</c:f>
              <c:numCache/>
            </c:numRef>
          </c:val>
          <c:smooth val="0"/>
        </c:ser>
        <c:ser>
          <c:idx val="2"/>
          <c:order val="2"/>
          <c:tx>
            <c:strRef>
              <c:f>'表15-18,図4-12'!$Q$431</c:f>
              <c:strCache>
                <c:ptCount val="1"/>
                <c:pt idx="0">
                  <c:v>セミパラチンスク州</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'表15-18,図4-12'!$R$428:$AC$428</c:f>
              <c:strCache/>
            </c:strRef>
          </c:cat>
          <c:val>
            <c:numRef>
              <c:f>'表15-18,図4-12'!$R$431:$AC$431</c:f>
              <c:numCache/>
            </c:numRef>
          </c:val>
          <c:smooth val="0"/>
        </c:ser>
        <c:ser>
          <c:idx val="3"/>
          <c:order val="3"/>
          <c:tx>
            <c:strRef>
              <c:f>'表15-18,図4-12'!$Q$432</c:f>
              <c:strCache>
                <c:ptCount val="1"/>
                <c:pt idx="0">
                  <c:v>タルジ・クルガン州</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'表15-18,図4-12'!$R$428:$AC$428</c:f>
              <c:strCache/>
            </c:strRef>
          </c:cat>
          <c:val>
            <c:numRef>
              <c:f>'表15-18,図4-12'!$R$432:$AC$432</c:f>
              <c:numCache/>
            </c:numRef>
          </c:val>
          <c:smooth val="0"/>
        </c:ser>
        <c:ser>
          <c:idx val="4"/>
          <c:order val="4"/>
          <c:tx>
            <c:strRef>
              <c:f>'表15-18,図4-12'!$Q$433</c:f>
              <c:strCache>
                <c:ptCount val="1"/>
                <c:pt idx="0">
                  <c:v>アルマ・アタ州</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strRef>
              <c:f>'表15-18,図4-12'!$R$428:$AC$428</c:f>
              <c:strCache/>
            </c:strRef>
          </c:cat>
          <c:val>
            <c:numRef>
              <c:f>'表15-18,図4-12'!$R$433:$AC$433</c:f>
              <c:numCache/>
            </c:numRef>
          </c:val>
          <c:smooth val="0"/>
        </c:ser>
        <c:ser>
          <c:idx val="5"/>
          <c:order val="5"/>
          <c:tx>
            <c:strRef>
              <c:f>'表15-18,図4-12'!$Q$434</c:f>
              <c:strCache>
                <c:ptCount val="1"/>
                <c:pt idx="0">
                  <c:v>アルマ・アタ市</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'表15-18,図4-12'!$R$428:$AC$428</c:f>
              <c:strCache/>
            </c:strRef>
          </c:cat>
          <c:val>
            <c:numRef>
              <c:f>'表15-18,図4-12'!$R$434:$AC$434</c:f>
              <c:numCache/>
            </c:numRef>
          </c:val>
          <c:smooth val="0"/>
        </c:ser>
        <c:marker val="1"/>
        <c:axId val="1436069"/>
        <c:axId val="12924622"/>
      </c:lineChart>
      <c:catAx>
        <c:axId val="1436069"/>
        <c:scaling>
          <c:orientation val="minMax"/>
        </c:scaling>
        <c:axPos val="b"/>
        <c:title>
          <c:tx>
            <c:rich>
              <a:bodyPr vert="horz" rot="0" anchor="ctr"/>
              <a:lstStyle/>
              <a:p>
                <a:pPr algn="ctr">
                  <a:defRPr/>
                </a:pPr>
                <a:r>
                  <a:rPr lang="en-US" cap="none" sz="1100" b="0" i="0" u="none" baseline="0">
                    <a:latin typeface="ＭＳ 明朝"/>
                    <a:ea typeface="ＭＳ 明朝"/>
                    <a:cs typeface="ＭＳ 明朝"/>
                  </a:rPr>
                  <a:t>(出所)表15及び表17を基に筆者作成</a:t>
                </a:r>
              </a:p>
            </c:rich>
          </c:tx>
          <c:layout>
            <c:manualLayout>
              <c:xMode val="factor"/>
              <c:yMode val="factor"/>
              <c:x val="-0.00775"/>
              <c:y val="-0.11625"/>
            </c:manualLayout>
          </c:layout>
          <c:overlay val="0"/>
          <c:spPr>
            <a:noFill/>
            <a:ln>
              <a:noFill/>
            </a:ln>
          </c:spPr>
        </c:title>
        <c:delete val="0"/>
        <c:numFmt formatCode="General" sourceLinked="1"/>
        <c:majorTickMark val="in"/>
        <c:minorTickMark val="none"/>
        <c:tickLblPos val="nextTo"/>
        <c:crossAx val="12924622"/>
        <c:crosses val="autoZero"/>
        <c:auto val="1"/>
        <c:lblOffset val="100"/>
        <c:noMultiLvlLbl val="0"/>
      </c:catAx>
      <c:valAx>
        <c:axId val="12924622"/>
        <c:scaling>
          <c:orientation val="minMax"/>
          <c:max val="22000"/>
        </c:scaling>
        <c:axPos val="l"/>
        <c:title>
          <c:tx>
            <c:rich>
              <a:bodyPr vert="horz" rot="-5400000" anchor="ctr"/>
              <a:lstStyle/>
              <a:p>
                <a:pPr algn="ctr">
                  <a:defRPr/>
                </a:pPr>
                <a:r>
                  <a:rPr lang="en-US" cap="none" sz="1100" b="0" i="0" u="none" baseline="0">
                    <a:latin typeface="ＭＳ 明朝"/>
                    <a:ea typeface="ＭＳ 明朝"/>
                    <a:cs typeface="ＭＳ 明朝"/>
                  </a:rPr>
                  <a:t>(1926/27年不変価格表示：ルーブル)</a:t>
                </a:r>
              </a:p>
            </c:rich>
          </c:tx>
          <c:layout/>
          <c:overlay val="0"/>
          <c:spPr>
            <a:noFill/>
            <a:ln>
              <a:noFill/>
            </a:ln>
          </c:spPr>
        </c:title>
        <c:majorGridlines/>
        <c:delete val="0"/>
        <c:numFmt formatCode="General" sourceLinked="1"/>
        <c:majorTickMark val="in"/>
        <c:minorTickMark val="none"/>
        <c:tickLblPos val="nextTo"/>
        <c:crossAx val="1436069"/>
        <c:crossesAt val="1"/>
        <c:crossBetween val="midCat"/>
        <c:dispUnits/>
        <c:majorUnit val="2000"/>
      </c:valAx>
      <c:spPr>
        <a:noFill/>
        <a:ln w="3175">
          <a:solidFill>
            <a:srgbClr val="000000"/>
          </a:solidFill>
        </a:ln>
      </c:spPr>
    </c:plotArea>
    <c:legend>
      <c:legendPos val="r"/>
      <c:layout>
        <c:manualLayout>
          <c:xMode val="edge"/>
          <c:yMode val="edge"/>
          <c:x val="0.147"/>
          <c:y val="0.09675"/>
          <c:w val="0.28125"/>
          <c:h val="0.4167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solidFill>
      <a:srgbClr val="FFFFFF"/>
    </a:solidFill>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図９ 1937-50年におけるカザフ共和国西部・南部構成地域別労働者一人当りの工業生産高の推移</a:t>
            </a:r>
          </a:p>
        </c:rich>
      </c:tx>
      <c:layout/>
      <c:spPr>
        <a:noFill/>
        <a:ln>
          <a:noFill/>
        </a:ln>
      </c:spPr>
    </c:title>
    <c:plotArea>
      <c:layout>
        <c:manualLayout>
          <c:xMode val="edge"/>
          <c:yMode val="edge"/>
          <c:x val="0.088"/>
          <c:y val="0.18375"/>
          <c:w val="0.8955"/>
          <c:h val="0.724"/>
        </c:manualLayout>
      </c:layout>
      <c:lineChart>
        <c:grouping val="standard"/>
        <c:varyColors val="0"/>
        <c:ser>
          <c:idx val="0"/>
          <c:order val="0"/>
          <c:tx>
            <c:strRef>
              <c:f>'表15-18,図4-12'!$Q$438</c:f>
              <c:strCache>
                <c:ptCount val="1"/>
                <c:pt idx="0">
                  <c:v>共和国平均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'表15-18,図4-12'!$R$437:$AC$437</c:f>
              <c:strCache/>
            </c:strRef>
          </c:cat>
          <c:val>
            <c:numRef>
              <c:f>'表15-18,図4-12'!$R$438:$AC$438</c:f>
              <c:numCache/>
            </c:numRef>
          </c:val>
          <c:smooth val="0"/>
        </c:ser>
        <c:ser>
          <c:idx val="1"/>
          <c:order val="1"/>
          <c:tx>
            <c:strRef>
              <c:f>'表15-18,図4-12'!$Q$439</c:f>
              <c:strCache>
                <c:ptCount val="1"/>
                <c:pt idx="0">
                  <c:v>西カザフスタン州</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'表15-18,図4-12'!$R$437:$AC$437</c:f>
              <c:strCache/>
            </c:strRef>
          </c:cat>
          <c:val>
            <c:numRef>
              <c:f>'表15-18,図4-12'!$R$439:$AC$439</c:f>
              <c:numCache/>
            </c:numRef>
          </c:val>
          <c:smooth val="0"/>
        </c:ser>
        <c:ser>
          <c:idx val="2"/>
          <c:order val="2"/>
          <c:tx>
            <c:strRef>
              <c:f>'表15-18,図4-12'!$Q$440</c:f>
              <c:strCache>
                <c:ptCount val="1"/>
                <c:pt idx="0">
                  <c:v>アクチュビンスク州</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'表15-18,図4-12'!$R$437:$AC$437</c:f>
              <c:strCache/>
            </c:strRef>
          </c:cat>
          <c:val>
            <c:numRef>
              <c:f>'表15-18,図4-12'!$R$440:$AC$440</c:f>
              <c:numCache/>
            </c:numRef>
          </c:val>
          <c:smooth val="0"/>
        </c:ser>
        <c:ser>
          <c:idx val="3"/>
          <c:order val="3"/>
          <c:tx>
            <c:strRef>
              <c:f>'表15-18,図4-12'!$Q$441</c:f>
              <c:strCache>
                <c:ptCount val="1"/>
                <c:pt idx="0">
                  <c:v>グリエフ州</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'表15-18,図4-12'!$R$437:$AC$437</c:f>
              <c:strCache/>
            </c:strRef>
          </c:cat>
          <c:val>
            <c:numRef>
              <c:f>'表15-18,図4-12'!$R$441:$AC$441</c:f>
              <c:numCache/>
            </c:numRef>
          </c:val>
          <c:smooth val="0"/>
        </c:ser>
        <c:ser>
          <c:idx val="4"/>
          <c:order val="4"/>
          <c:tx>
            <c:strRef>
              <c:f>'表15-18,図4-12'!$Q$442</c:f>
              <c:strCache>
                <c:ptCount val="1"/>
                <c:pt idx="0">
                  <c:v>ジャンブル州</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strRef>
              <c:f>'表15-18,図4-12'!$R$437:$AC$437</c:f>
              <c:strCache/>
            </c:strRef>
          </c:cat>
          <c:val>
            <c:numRef>
              <c:f>'表15-18,図4-12'!$R$442:$AC$442</c:f>
              <c:numCache/>
            </c:numRef>
          </c:val>
          <c:smooth val="0"/>
        </c:ser>
        <c:ser>
          <c:idx val="5"/>
          <c:order val="5"/>
          <c:tx>
            <c:strRef>
              <c:f>'表15-18,図4-12'!$Q$443</c:f>
              <c:strCache>
                <c:ptCount val="1"/>
                <c:pt idx="0">
                  <c:v>キジル・オルダ州</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'表15-18,図4-12'!$R$437:$AC$437</c:f>
              <c:strCache/>
            </c:strRef>
          </c:cat>
          <c:val>
            <c:numRef>
              <c:f>'表15-18,図4-12'!$R$443:$AC$443</c:f>
              <c:numCache/>
            </c:numRef>
          </c:val>
          <c:smooth val="0"/>
        </c:ser>
        <c:ser>
          <c:idx val="6"/>
          <c:order val="6"/>
          <c:tx>
            <c:strRef>
              <c:f>'表15-18,図4-12'!$Q$444</c:f>
              <c:strCache>
                <c:ptCount val="1"/>
                <c:pt idx="0">
                  <c:v>南カザフスタン州</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'表15-18,図4-12'!$R$437:$AC$437</c:f>
              <c:strCache/>
            </c:strRef>
          </c:cat>
          <c:val>
            <c:numRef>
              <c:f>'表15-18,図4-12'!$R$444:$AC$444</c:f>
              <c:numCache/>
            </c:numRef>
          </c:val>
          <c:smooth val="0"/>
        </c:ser>
        <c:marker val="1"/>
        <c:axId val="49212735"/>
        <c:axId val="40261432"/>
      </c:lineChart>
      <c:catAx>
        <c:axId val="49212735"/>
        <c:scaling>
          <c:orientation val="minMax"/>
        </c:scaling>
        <c:axPos val="b"/>
        <c:title>
          <c:tx>
            <c:rich>
              <a:bodyPr vert="horz" rot="0" anchor="ctr"/>
              <a:lstStyle/>
              <a:p>
                <a:pPr algn="ctr">
                  <a:defRPr/>
                </a:pPr>
                <a:r>
                  <a:rPr lang="en-US" cap="none" sz="1100" b="0" i="0" u="none" baseline="0">
                    <a:latin typeface="ＭＳ 明朝"/>
                    <a:ea typeface="ＭＳ 明朝"/>
                    <a:cs typeface="ＭＳ 明朝"/>
                  </a:rPr>
                  <a:t>(出所)表15及び表17を基に筆者作成。</a:t>
                </a:r>
              </a:p>
            </c:rich>
          </c:tx>
          <c:layout>
            <c:manualLayout>
              <c:xMode val="factor"/>
              <c:yMode val="factor"/>
              <c:x val="-0.00375"/>
              <c:y val="-0.11425"/>
            </c:manualLayout>
          </c:layout>
          <c:overlay val="0"/>
          <c:spPr>
            <a:noFill/>
            <a:ln>
              <a:noFill/>
            </a:ln>
          </c:spPr>
        </c:title>
        <c:delete val="0"/>
        <c:numFmt formatCode="General" sourceLinked="1"/>
        <c:majorTickMark val="in"/>
        <c:minorTickMark val="none"/>
        <c:tickLblPos val="nextTo"/>
        <c:crossAx val="40261432"/>
        <c:crosses val="autoZero"/>
        <c:auto val="1"/>
        <c:lblOffset val="100"/>
        <c:noMultiLvlLbl val="0"/>
      </c:catAx>
      <c:valAx>
        <c:axId val="40261432"/>
        <c:scaling>
          <c:orientation val="minMax"/>
          <c:max val="22000"/>
          <c:min val="0"/>
        </c:scaling>
        <c:axPos val="l"/>
        <c:title>
          <c:tx>
            <c:rich>
              <a:bodyPr vert="horz" rot="-5400000" anchor="ctr"/>
              <a:lstStyle/>
              <a:p>
                <a:pPr algn="ctr">
                  <a:defRPr/>
                </a:pPr>
                <a:r>
                  <a:rPr lang="en-US"/>
                  <a:t>(1926/27年不変価格表示：ルーブル)</a:t>
                </a:r>
              </a:p>
            </c:rich>
          </c:tx>
          <c:layout/>
          <c:overlay val="0"/>
          <c:spPr>
            <a:noFill/>
            <a:ln>
              <a:noFill/>
            </a:ln>
          </c:spPr>
        </c:title>
        <c:majorGridlines/>
        <c:delete val="0"/>
        <c:numFmt formatCode="General" sourceLinked="1"/>
        <c:majorTickMark val="in"/>
        <c:minorTickMark val="none"/>
        <c:tickLblPos val="nextTo"/>
        <c:crossAx val="49212735"/>
        <c:crossesAt val="1"/>
        <c:crossBetween val="midCat"/>
        <c:dispUnits/>
        <c:majorUnit val="2000"/>
      </c:valAx>
      <c:spPr>
        <a:noFill/>
        <a:ln w="3175">
          <a:solidFill>
            <a:srgbClr val="000000"/>
          </a:solidFill>
        </a:ln>
      </c:spPr>
    </c:plotArea>
    <c:legend>
      <c:legendPos val="r"/>
      <c:layout>
        <c:manualLayout>
          <c:xMode val="edge"/>
          <c:yMode val="edge"/>
          <c:x val="0.1515"/>
          <c:y val="0.12075"/>
          <c:w val="0.275"/>
          <c:h val="0.4532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 Id="rId9"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156</xdr:row>
      <xdr:rowOff>9525</xdr:rowOff>
    </xdr:from>
    <xdr:to>
      <xdr:col>17</xdr:col>
      <xdr:colOff>514350</xdr:colOff>
      <xdr:row>198</xdr:row>
      <xdr:rowOff>133350</xdr:rowOff>
    </xdr:to>
    <xdr:graphicFrame>
      <xdr:nvGraphicFramePr>
        <xdr:cNvPr id="1" name="Chart 1"/>
        <xdr:cNvGraphicFramePr/>
      </xdr:nvGraphicFramePr>
      <xdr:xfrm>
        <a:off x="9525" y="28898850"/>
        <a:ext cx="11858625" cy="6877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200</xdr:row>
      <xdr:rowOff>152400</xdr:rowOff>
    </xdr:from>
    <xdr:to>
      <xdr:col>17</xdr:col>
      <xdr:colOff>504825</xdr:colOff>
      <xdr:row>244</xdr:row>
      <xdr:rowOff>9525</xdr:rowOff>
    </xdr:to>
    <xdr:graphicFrame>
      <xdr:nvGraphicFramePr>
        <xdr:cNvPr id="2" name="Chart 2"/>
        <xdr:cNvGraphicFramePr/>
      </xdr:nvGraphicFramePr>
      <xdr:xfrm>
        <a:off x="0" y="36118800"/>
        <a:ext cx="11858625" cy="69437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38</xdr:row>
      <xdr:rowOff>133350</xdr:rowOff>
    </xdr:from>
    <xdr:to>
      <xdr:col>15</xdr:col>
      <xdr:colOff>628650</xdr:colOff>
      <xdr:row>81</xdr:row>
      <xdr:rowOff>142875</xdr:rowOff>
    </xdr:to>
    <xdr:graphicFrame>
      <xdr:nvGraphicFramePr>
        <xdr:cNvPr id="1" name="Chart 2"/>
        <xdr:cNvGraphicFramePr/>
      </xdr:nvGraphicFramePr>
      <xdr:xfrm>
        <a:off x="76200" y="6953250"/>
        <a:ext cx="11239500" cy="6905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0.949</cdr:y>
    </cdr:from>
    <cdr:to>
      <cdr:x>1</cdr:x>
      <cdr:y>1</cdr:y>
    </cdr:to>
    <cdr:sp>
      <cdr:nvSpPr>
        <cdr:cNvPr id="1" name="TextBox 2"/>
        <cdr:cNvSpPr txBox="1">
          <a:spLocks noChangeArrowheads="1"/>
        </cdr:cNvSpPr>
      </cdr:nvSpPr>
      <cdr:spPr>
        <a:xfrm>
          <a:off x="0" y="6467475"/>
          <a:ext cx="15401925" cy="390525"/>
        </a:xfrm>
        <a:prstGeom prst="rect">
          <a:avLst/>
        </a:prstGeom>
        <a:noFill/>
        <a:ln w="9525" cmpd="sng">
          <a:noFill/>
        </a:ln>
      </cdr:spPr>
      <cdr:txBody>
        <a:bodyPr vertOverflow="clip" wrap="square"/>
        <a:p>
          <a:pPr algn="l">
            <a:defRPr/>
          </a:pPr>
          <a:r>
            <a:rPr lang="en-US" cap="none" sz="1075" b="0" i="0" u="none" baseline="0">
              <a:latin typeface="ＭＳ 明朝"/>
              <a:ea typeface="ＭＳ 明朝"/>
              <a:cs typeface="ＭＳ 明朝"/>
            </a:rPr>
            <a:t>(注)1941-42年の期間については工業生産高の精度が大きく異なることから，以下図12まで省略されている。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12</xdr:row>
      <xdr:rowOff>28575</xdr:rowOff>
    </xdr:from>
    <xdr:to>
      <xdr:col>1</xdr:col>
      <xdr:colOff>152400</xdr:colOff>
      <xdr:row>13</xdr:row>
      <xdr:rowOff>171450</xdr:rowOff>
    </xdr:to>
    <xdr:sp>
      <xdr:nvSpPr>
        <xdr:cNvPr id="1" name="AutoShape 2"/>
        <xdr:cNvSpPr>
          <a:spLocks/>
        </xdr:cNvSpPr>
      </xdr:nvSpPr>
      <xdr:spPr>
        <a:xfrm>
          <a:off x="2324100" y="2381250"/>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85</xdr:row>
      <xdr:rowOff>28575</xdr:rowOff>
    </xdr:from>
    <xdr:to>
      <xdr:col>1</xdr:col>
      <xdr:colOff>190500</xdr:colOff>
      <xdr:row>86</xdr:row>
      <xdr:rowOff>171450</xdr:rowOff>
    </xdr:to>
    <xdr:sp>
      <xdr:nvSpPr>
        <xdr:cNvPr id="2" name="AutoShape 19"/>
        <xdr:cNvSpPr>
          <a:spLocks/>
        </xdr:cNvSpPr>
      </xdr:nvSpPr>
      <xdr:spPr>
        <a:xfrm>
          <a:off x="2362200" y="1614487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159</xdr:row>
      <xdr:rowOff>19050</xdr:rowOff>
    </xdr:from>
    <xdr:to>
      <xdr:col>1</xdr:col>
      <xdr:colOff>171450</xdr:colOff>
      <xdr:row>160</xdr:row>
      <xdr:rowOff>161925</xdr:rowOff>
    </xdr:to>
    <xdr:sp>
      <xdr:nvSpPr>
        <xdr:cNvPr id="3" name="AutoShape 20"/>
        <xdr:cNvSpPr>
          <a:spLocks/>
        </xdr:cNvSpPr>
      </xdr:nvSpPr>
      <xdr:spPr>
        <a:xfrm>
          <a:off x="2343150" y="2999422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76200</xdr:colOff>
      <xdr:row>231</xdr:row>
      <xdr:rowOff>28575</xdr:rowOff>
    </xdr:from>
    <xdr:to>
      <xdr:col>1</xdr:col>
      <xdr:colOff>161925</xdr:colOff>
      <xdr:row>232</xdr:row>
      <xdr:rowOff>171450</xdr:rowOff>
    </xdr:to>
    <xdr:sp>
      <xdr:nvSpPr>
        <xdr:cNvPr id="4" name="AutoShape 28"/>
        <xdr:cNvSpPr>
          <a:spLocks/>
        </xdr:cNvSpPr>
      </xdr:nvSpPr>
      <xdr:spPr>
        <a:xfrm>
          <a:off x="2333625" y="4363402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286</xdr:row>
      <xdr:rowOff>47625</xdr:rowOff>
    </xdr:from>
    <xdr:to>
      <xdr:col>14</xdr:col>
      <xdr:colOff>581025</xdr:colOff>
      <xdr:row>323</xdr:row>
      <xdr:rowOff>171450</xdr:rowOff>
    </xdr:to>
    <xdr:graphicFrame>
      <xdr:nvGraphicFramePr>
        <xdr:cNvPr id="5" name="Chart 33"/>
        <xdr:cNvGraphicFramePr/>
      </xdr:nvGraphicFramePr>
      <xdr:xfrm>
        <a:off x="19050" y="53863875"/>
        <a:ext cx="11734800" cy="68199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520</xdr:row>
      <xdr:rowOff>19050</xdr:rowOff>
    </xdr:from>
    <xdr:to>
      <xdr:col>14</xdr:col>
      <xdr:colOff>561975</xdr:colOff>
      <xdr:row>557</xdr:row>
      <xdr:rowOff>66675</xdr:rowOff>
    </xdr:to>
    <xdr:graphicFrame>
      <xdr:nvGraphicFramePr>
        <xdr:cNvPr id="6" name="Chart 34"/>
        <xdr:cNvGraphicFramePr/>
      </xdr:nvGraphicFramePr>
      <xdr:xfrm>
        <a:off x="0" y="96183450"/>
        <a:ext cx="11734800" cy="674370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597</xdr:row>
      <xdr:rowOff>161925</xdr:rowOff>
    </xdr:from>
    <xdr:to>
      <xdr:col>14</xdr:col>
      <xdr:colOff>609600</xdr:colOff>
      <xdr:row>635</xdr:row>
      <xdr:rowOff>0</xdr:rowOff>
    </xdr:to>
    <xdr:graphicFrame>
      <xdr:nvGraphicFramePr>
        <xdr:cNvPr id="7" name="Chart 36"/>
        <xdr:cNvGraphicFramePr/>
      </xdr:nvGraphicFramePr>
      <xdr:xfrm>
        <a:off x="28575" y="110261400"/>
        <a:ext cx="11753850" cy="671512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403</xdr:row>
      <xdr:rowOff>19050</xdr:rowOff>
    </xdr:from>
    <xdr:to>
      <xdr:col>14</xdr:col>
      <xdr:colOff>609600</xdr:colOff>
      <xdr:row>440</xdr:row>
      <xdr:rowOff>95250</xdr:rowOff>
    </xdr:to>
    <xdr:graphicFrame>
      <xdr:nvGraphicFramePr>
        <xdr:cNvPr id="8" name="Chart 37"/>
        <xdr:cNvGraphicFramePr/>
      </xdr:nvGraphicFramePr>
      <xdr:xfrm>
        <a:off x="57150" y="75009375"/>
        <a:ext cx="11725275" cy="6772275"/>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442</xdr:row>
      <xdr:rowOff>66675</xdr:rowOff>
    </xdr:from>
    <xdr:to>
      <xdr:col>14</xdr:col>
      <xdr:colOff>590550</xdr:colOff>
      <xdr:row>479</xdr:row>
      <xdr:rowOff>142875</xdr:rowOff>
    </xdr:to>
    <xdr:graphicFrame>
      <xdr:nvGraphicFramePr>
        <xdr:cNvPr id="9" name="Chart 38"/>
        <xdr:cNvGraphicFramePr/>
      </xdr:nvGraphicFramePr>
      <xdr:xfrm>
        <a:off x="28575" y="82115025"/>
        <a:ext cx="11734800" cy="6772275"/>
      </xdr:xfrm>
      <a:graphic>
        <a:graphicData uri="http://schemas.openxmlformats.org/drawingml/2006/chart">
          <c:chart xmlns:c="http://schemas.openxmlformats.org/drawingml/2006/chart" r:id="rId5"/>
        </a:graphicData>
      </a:graphic>
    </xdr:graphicFrame>
    <xdr:clientData/>
  </xdr:twoCellAnchor>
  <xdr:twoCellAnchor>
    <xdr:from>
      <xdr:col>0</xdr:col>
      <xdr:colOff>19050</xdr:colOff>
      <xdr:row>482</xdr:row>
      <xdr:rowOff>19050</xdr:rowOff>
    </xdr:from>
    <xdr:to>
      <xdr:col>14</xdr:col>
      <xdr:colOff>581025</xdr:colOff>
      <xdr:row>519</xdr:row>
      <xdr:rowOff>142875</xdr:rowOff>
    </xdr:to>
    <xdr:graphicFrame>
      <xdr:nvGraphicFramePr>
        <xdr:cNvPr id="10" name="Chart 41"/>
        <xdr:cNvGraphicFramePr/>
      </xdr:nvGraphicFramePr>
      <xdr:xfrm>
        <a:off x="19050" y="89306400"/>
        <a:ext cx="11734800" cy="6819900"/>
      </xdr:xfrm>
      <a:graphic>
        <a:graphicData uri="http://schemas.openxmlformats.org/drawingml/2006/chart">
          <c:chart xmlns:c="http://schemas.openxmlformats.org/drawingml/2006/chart" r:id="rId6"/>
        </a:graphicData>
      </a:graphic>
    </xdr:graphicFrame>
    <xdr:clientData/>
  </xdr:twoCellAnchor>
  <xdr:twoCellAnchor>
    <xdr:from>
      <xdr:col>0</xdr:col>
      <xdr:colOff>76200</xdr:colOff>
      <xdr:row>325</xdr:row>
      <xdr:rowOff>66675</xdr:rowOff>
    </xdr:from>
    <xdr:to>
      <xdr:col>14</xdr:col>
      <xdr:colOff>676275</xdr:colOff>
      <xdr:row>362</xdr:row>
      <xdr:rowOff>171450</xdr:rowOff>
    </xdr:to>
    <xdr:graphicFrame>
      <xdr:nvGraphicFramePr>
        <xdr:cNvPr id="11" name="Chart 48"/>
        <xdr:cNvGraphicFramePr/>
      </xdr:nvGraphicFramePr>
      <xdr:xfrm>
        <a:off x="76200" y="60940950"/>
        <a:ext cx="11772900" cy="68008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364</xdr:row>
      <xdr:rowOff>0</xdr:rowOff>
    </xdr:from>
    <xdr:to>
      <xdr:col>14</xdr:col>
      <xdr:colOff>647700</xdr:colOff>
      <xdr:row>401</xdr:row>
      <xdr:rowOff>76200</xdr:rowOff>
    </xdr:to>
    <xdr:graphicFrame>
      <xdr:nvGraphicFramePr>
        <xdr:cNvPr id="12" name="Chart 49"/>
        <xdr:cNvGraphicFramePr/>
      </xdr:nvGraphicFramePr>
      <xdr:xfrm>
        <a:off x="0" y="67932300"/>
        <a:ext cx="11820525" cy="6772275"/>
      </xdr:xfrm>
      <a:graphic>
        <a:graphicData uri="http://schemas.openxmlformats.org/drawingml/2006/chart">
          <c:chart xmlns:c="http://schemas.openxmlformats.org/drawingml/2006/chart" r:id="rId8"/>
        </a:graphicData>
      </a:graphic>
    </xdr:graphicFrame>
    <xdr:clientData/>
  </xdr:twoCellAnchor>
  <xdr:twoCellAnchor>
    <xdr:from>
      <xdr:col>0</xdr:col>
      <xdr:colOff>142875</xdr:colOff>
      <xdr:row>559</xdr:row>
      <xdr:rowOff>47625</xdr:rowOff>
    </xdr:from>
    <xdr:to>
      <xdr:col>14</xdr:col>
      <xdr:colOff>600075</xdr:colOff>
      <xdr:row>596</xdr:row>
      <xdr:rowOff>85725</xdr:rowOff>
    </xdr:to>
    <xdr:graphicFrame>
      <xdr:nvGraphicFramePr>
        <xdr:cNvPr id="13" name="Chart 50"/>
        <xdr:cNvGraphicFramePr/>
      </xdr:nvGraphicFramePr>
      <xdr:xfrm>
        <a:off x="142875" y="103270050"/>
        <a:ext cx="11630025" cy="6734175"/>
      </xdr:xfrm>
      <a:graphic>
        <a:graphicData uri="http://schemas.openxmlformats.org/drawingml/2006/chart">
          <c:chart xmlns:c="http://schemas.openxmlformats.org/drawingml/2006/chart" r:id="rId9"/>
        </a:graphicData>
      </a:graphic>
    </xdr:graphicFrame>
    <xdr:clientData/>
  </xdr:twoCellAnchor>
  <xdr:twoCellAnchor>
    <xdr:from>
      <xdr:col>5</xdr:col>
      <xdr:colOff>66675</xdr:colOff>
      <xdr:row>56</xdr:row>
      <xdr:rowOff>28575</xdr:rowOff>
    </xdr:from>
    <xdr:to>
      <xdr:col>5</xdr:col>
      <xdr:colOff>152400</xdr:colOff>
      <xdr:row>57</xdr:row>
      <xdr:rowOff>171450</xdr:rowOff>
    </xdr:to>
    <xdr:sp>
      <xdr:nvSpPr>
        <xdr:cNvPr id="14" name="AutoShape 51"/>
        <xdr:cNvSpPr>
          <a:spLocks/>
        </xdr:cNvSpPr>
      </xdr:nvSpPr>
      <xdr:spPr>
        <a:xfrm>
          <a:off x="5067300" y="10591800"/>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95250</xdr:colOff>
      <xdr:row>56</xdr:row>
      <xdr:rowOff>28575</xdr:rowOff>
    </xdr:from>
    <xdr:to>
      <xdr:col>6</xdr:col>
      <xdr:colOff>180975</xdr:colOff>
      <xdr:row>57</xdr:row>
      <xdr:rowOff>171450</xdr:rowOff>
    </xdr:to>
    <xdr:sp>
      <xdr:nvSpPr>
        <xdr:cNvPr id="15" name="AutoShape 52"/>
        <xdr:cNvSpPr>
          <a:spLocks/>
        </xdr:cNvSpPr>
      </xdr:nvSpPr>
      <xdr:spPr>
        <a:xfrm>
          <a:off x="5781675" y="10591800"/>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52</xdr:row>
      <xdr:rowOff>19050</xdr:rowOff>
    </xdr:from>
    <xdr:to>
      <xdr:col>6</xdr:col>
      <xdr:colOff>161925</xdr:colOff>
      <xdr:row>53</xdr:row>
      <xdr:rowOff>161925</xdr:rowOff>
    </xdr:to>
    <xdr:sp>
      <xdr:nvSpPr>
        <xdr:cNvPr id="16" name="AutoShape 54"/>
        <xdr:cNvSpPr>
          <a:spLocks/>
        </xdr:cNvSpPr>
      </xdr:nvSpPr>
      <xdr:spPr>
        <a:xfrm>
          <a:off x="5762625" y="980122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85725</xdr:colOff>
      <xdr:row>45</xdr:row>
      <xdr:rowOff>19050</xdr:rowOff>
    </xdr:from>
    <xdr:to>
      <xdr:col>5</xdr:col>
      <xdr:colOff>171450</xdr:colOff>
      <xdr:row>46</xdr:row>
      <xdr:rowOff>161925</xdr:rowOff>
    </xdr:to>
    <xdr:sp>
      <xdr:nvSpPr>
        <xdr:cNvPr id="17" name="AutoShape 55"/>
        <xdr:cNvSpPr>
          <a:spLocks/>
        </xdr:cNvSpPr>
      </xdr:nvSpPr>
      <xdr:spPr>
        <a:xfrm>
          <a:off x="5086350" y="8477250"/>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66675</xdr:colOff>
      <xdr:row>45</xdr:row>
      <xdr:rowOff>28575</xdr:rowOff>
    </xdr:from>
    <xdr:to>
      <xdr:col>6</xdr:col>
      <xdr:colOff>152400</xdr:colOff>
      <xdr:row>46</xdr:row>
      <xdr:rowOff>171450</xdr:rowOff>
    </xdr:to>
    <xdr:sp>
      <xdr:nvSpPr>
        <xdr:cNvPr id="18" name="AutoShape 56"/>
        <xdr:cNvSpPr>
          <a:spLocks/>
        </xdr:cNvSpPr>
      </xdr:nvSpPr>
      <xdr:spPr>
        <a:xfrm>
          <a:off x="5753100" y="848677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66675</xdr:colOff>
      <xdr:row>85</xdr:row>
      <xdr:rowOff>19050</xdr:rowOff>
    </xdr:from>
    <xdr:to>
      <xdr:col>5</xdr:col>
      <xdr:colOff>152400</xdr:colOff>
      <xdr:row>86</xdr:row>
      <xdr:rowOff>161925</xdr:rowOff>
    </xdr:to>
    <xdr:sp>
      <xdr:nvSpPr>
        <xdr:cNvPr id="19" name="AutoShape 57"/>
        <xdr:cNvSpPr>
          <a:spLocks/>
        </xdr:cNvSpPr>
      </xdr:nvSpPr>
      <xdr:spPr>
        <a:xfrm>
          <a:off x="5067300" y="16135350"/>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66675</xdr:colOff>
      <xdr:row>120</xdr:row>
      <xdr:rowOff>19050</xdr:rowOff>
    </xdr:from>
    <xdr:to>
      <xdr:col>5</xdr:col>
      <xdr:colOff>152400</xdr:colOff>
      <xdr:row>121</xdr:row>
      <xdr:rowOff>161925</xdr:rowOff>
    </xdr:to>
    <xdr:sp>
      <xdr:nvSpPr>
        <xdr:cNvPr id="20" name="AutoShape 58"/>
        <xdr:cNvSpPr>
          <a:spLocks/>
        </xdr:cNvSpPr>
      </xdr:nvSpPr>
      <xdr:spPr>
        <a:xfrm>
          <a:off x="5067300" y="2260282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66675</xdr:colOff>
      <xdr:row>120</xdr:row>
      <xdr:rowOff>19050</xdr:rowOff>
    </xdr:from>
    <xdr:to>
      <xdr:col>6</xdr:col>
      <xdr:colOff>152400</xdr:colOff>
      <xdr:row>121</xdr:row>
      <xdr:rowOff>161925</xdr:rowOff>
    </xdr:to>
    <xdr:sp>
      <xdr:nvSpPr>
        <xdr:cNvPr id="21" name="AutoShape 59"/>
        <xdr:cNvSpPr>
          <a:spLocks/>
        </xdr:cNvSpPr>
      </xdr:nvSpPr>
      <xdr:spPr>
        <a:xfrm>
          <a:off x="5753100" y="2260282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66675</xdr:colOff>
      <xdr:row>127</xdr:row>
      <xdr:rowOff>19050</xdr:rowOff>
    </xdr:from>
    <xdr:to>
      <xdr:col>6</xdr:col>
      <xdr:colOff>152400</xdr:colOff>
      <xdr:row>128</xdr:row>
      <xdr:rowOff>161925</xdr:rowOff>
    </xdr:to>
    <xdr:sp>
      <xdr:nvSpPr>
        <xdr:cNvPr id="22" name="AutoShape 60"/>
        <xdr:cNvSpPr>
          <a:spLocks/>
        </xdr:cNvSpPr>
      </xdr:nvSpPr>
      <xdr:spPr>
        <a:xfrm>
          <a:off x="5753100" y="23926800"/>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66675</xdr:colOff>
      <xdr:row>131</xdr:row>
      <xdr:rowOff>19050</xdr:rowOff>
    </xdr:from>
    <xdr:to>
      <xdr:col>5</xdr:col>
      <xdr:colOff>152400</xdr:colOff>
      <xdr:row>132</xdr:row>
      <xdr:rowOff>161925</xdr:rowOff>
    </xdr:to>
    <xdr:sp>
      <xdr:nvSpPr>
        <xdr:cNvPr id="23" name="AutoShape 61"/>
        <xdr:cNvSpPr>
          <a:spLocks/>
        </xdr:cNvSpPr>
      </xdr:nvSpPr>
      <xdr:spPr>
        <a:xfrm>
          <a:off x="5067300" y="24707850"/>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66675</xdr:colOff>
      <xdr:row>131</xdr:row>
      <xdr:rowOff>19050</xdr:rowOff>
    </xdr:from>
    <xdr:to>
      <xdr:col>6</xdr:col>
      <xdr:colOff>152400</xdr:colOff>
      <xdr:row>132</xdr:row>
      <xdr:rowOff>161925</xdr:rowOff>
    </xdr:to>
    <xdr:sp>
      <xdr:nvSpPr>
        <xdr:cNvPr id="24" name="AutoShape 62"/>
        <xdr:cNvSpPr>
          <a:spLocks/>
        </xdr:cNvSpPr>
      </xdr:nvSpPr>
      <xdr:spPr>
        <a:xfrm>
          <a:off x="5753100" y="24707850"/>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85725</xdr:colOff>
      <xdr:row>191</xdr:row>
      <xdr:rowOff>19050</xdr:rowOff>
    </xdr:from>
    <xdr:to>
      <xdr:col>5</xdr:col>
      <xdr:colOff>171450</xdr:colOff>
      <xdr:row>192</xdr:row>
      <xdr:rowOff>161925</xdr:rowOff>
    </xdr:to>
    <xdr:sp>
      <xdr:nvSpPr>
        <xdr:cNvPr id="25" name="AutoShape 64"/>
        <xdr:cNvSpPr>
          <a:spLocks/>
        </xdr:cNvSpPr>
      </xdr:nvSpPr>
      <xdr:spPr>
        <a:xfrm>
          <a:off x="5086350" y="35928300"/>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85725</xdr:colOff>
      <xdr:row>191</xdr:row>
      <xdr:rowOff>19050</xdr:rowOff>
    </xdr:from>
    <xdr:to>
      <xdr:col>6</xdr:col>
      <xdr:colOff>171450</xdr:colOff>
      <xdr:row>192</xdr:row>
      <xdr:rowOff>161925</xdr:rowOff>
    </xdr:to>
    <xdr:sp>
      <xdr:nvSpPr>
        <xdr:cNvPr id="26" name="AutoShape 65"/>
        <xdr:cNvSpPr>
          <a:spLocks/>
        </xdr:cNvSpPr>
      </xdr:nvSpPr>
      <xdr:spPr>
        <a:xfrm>
          <a:off x="5772150" y="35928300"/>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85725</xdr:colOff>
      <xdr:row>198</xdr:row>
      <xdr:rowOff>19050</xdr:rowOff>
    </xdr:from>
    <xdr:to>
      <xdr:col>6</xdr:col>
      <xdr:colOff>171450</xdr:colOff>
      <xdr:row>199</xdr:row>
      <xdr:rowOff>161925</xdr:rowOff>
    </xdr:to>
    <xdr:sp>
      <xdr:nvSpPr>
        <xdr:cNvPr id="27" name="AutoShape 66"/>
        <xdr:cNvSpPr>
          <a:spLocks/>
        </xdr:cNvSpPr>
      </xdr:nvSpPr>
      <xdr:spPr>
        <a:xfrm>
          <a:off x="5772150" y="3725227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85725</xdr:colOff>
      <xdr:row>202</xdr:row>
      <xdr:rowOff>19050</xdr:rowOff>
    </xdr:from>
    <xdr:to>
      <xdr:col>5</xdr:col>
      <xdr:colOff>171450</xdr:colOff>
      <xdr:row>203</xdr:row>
      <xdr:rowOff>161925</xdr:rowOff>
    </xdr:to>
    <xdr:sp>
      <xdr:nvSpPr>
        <xdr:cNvPr id="28" name="AutoShape 67"/>
        <xdr:cNvSpPr>
          <a:spLocks/>
        </xdr:cNvSpPr>
      </xdr:nvSpPr>
      <xdr:spPr>
        <a:xfrm>
          <a:off x="5086350" y="3803332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76200</xdr:colOff>
      <xdr:row>231</xdr:row>
      <xdr:rowOff>28575</xdr:rowOff>
    </xdr:from>
    <xdr:to>
      <xdr:col>2</xdr:col>
      <xdr:colOff>161925</xdr:colOff>
      <xdr:row>232</xdr:row>
      <xdr:rowOff>171450</xdr:rowOff>
    </xdr:to>
    <xdr:sp>
      <xdr:nvSpPr>
        <xdr:cNvPr id="29" name="AutoShape 68"/>
        <xdr:cNvSpPr>
          <a:spLocks/>
        </xdr:cNvSpPr>
      </xdr:nvSpPr>
      <xdr:spPr>
        <a:xfrm>
          <a:off x="3019425" y="4363402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76200</xdr:colOff>
      <xdr:row>231</xdr:row>
      <xdr:rowOff>28575</xdr:rowOff>
    </xdr:from>
    <xdr:to>
      <xdr:col>3</xdr:col>
      <xdr:colOff>161925</xdr:colOff>
      <xdr:row>232</xdr:row>
      <xdr:rowOff>171450</xdr:rowOff>
    </xdr:to>
    <xdr:sp>
      <xdr:nvSpPr>
        <xdr:cNvPr id="30" name="AutoShape 69"/>
        <xdr:cNvSpPr>
          <a:spLocks/>
        </xdr:cNvSpPr>
      </xdr:nvSpPr>
      <xdr:spPr>
        <a:xfrm>
          <a:off x="3705225" y="4363402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76200</xdr:colOff>
      <xdr:row>231</xdr:row>
      <xdr:rowOff>28575</xdr:rowOff>
    </xdr:from>
    <xdr:to>
      <xdr:col>5</xdr:col>
      <xdr:colOff>161925</xdr:colOff>
      <xdr:row>232</xdr:row>
      <xdr:rowOff>171450</xdr:rowOff>
    </xdr:to>
    <xdr:sp>
      <xdr:nvSpPr>
        <xdr:cNvPr id="31" name="AutoShape 70"/>
        <xdr:cNvSpPr>
          <a:spLocks/>
        </xdr:cNvSpPr>
      </xdr:nvSpPr>
      <xdr:spPr>
        <a:xfrm>
          <a:off x="5076825" y="4363402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76200</xdr:colOff>
      <xdr:row>265</xdr:row>
      <xdr:rowOff>28575</xdr:rowOff>
    </xdr:from>
    <xdr:to>
      <xdr:col>5</xdr:col>
      <xdr:colOff>161925</xdr:colOff>
      <xdr:row>266</xdr:row>
      <xdr:rowOff>171450</xdr:rowOff>
    </xdr:to>
    <xdr:sp>
      <xdr:nvSpPr>
        <xdr:cNvPr id="32" name="AutoShape 71"/>
        <xdr:cNvSpPr>
          <a:spLocks/>
        </xdr:cNvSpPr>
      </xdr:nvSpPr>
      <xdr:spPr>
        <a:xfrm>
          <a:off x="5076825" y="49930050"/>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265</xdr:row>
      <xdr:rowOff>28575</xdr:rowOff>
    </xdr:from>
    <xdr:to>
      <xdr:col>6</xdr:col>
      <xdr:colOff>161925</xdr:colOff>
      <xdr:row>266</xdr:row>
      <xdr:rowOff>171450</xdr:rowOff>
    </xdr:to>
    <xdr:sp>
      <xdr:nvSpPr>
        <xdr:cNvPr id="33" name="AutoShape 72"/>
        <xdr:cNvSpPr>
          <a:spLocks/>
        </xdr:cNvSpPr>
      </xdr:nvSpPr>
      <xdr:spPr>
        <a:xfrm>
          <a:off x="5762625" y="49930050"/>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272</xdr:row>
      <xdr:rowOff>28575</xdr:rowOff>
    </xdr:from>
    <xdr:to>
      <xdr:col>6</xdr:col>
      <xdr:colOff>161925</xdr:colOff>
      <xdr:row>273</xdr:row>
      <xdr:rowOff>171450</xdr:rowOff>
    </xdr:to>
    <xdr:sp>
      <xdr:nvSpPr>
        <xdr:cNvPr id="34" name="AutoShape 73"/>
        <xdr:cNvSpPr>
          <a:spLocks/>
        </xdr:cNvSpPr>
      </xdr:nvSpPr>
      <xdr:spPr>
        <a:xfrm>
          <a:off x="5762625" y="5125402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76200</xdr:colOff>
      <xdr:row>276</xdr:row>
      <xdr:rowOff>28575</xdr:rowOff>
    </xdr:from>
    <xdr:to>
      <xdr:col>5</xdr:col>
      <xdr:colOff>161925</xdr:colOff>
      <xdr:row>277</xdr:row>
      <xdr:rowOff>171450</xdr:rowOff>
    </xdr:to>
    <xdr:sp>
      <xdr:nvSpPr>
        <xdr:cNvPr id="35" name="AutoShape 74"/>
        <xdr:cNvSpPr>
          <a:spLocks/>
        </xdr:cNvSpPr>
      </xdr:nvSpPr>
      <xdr:spPr>
        <a:xfrm>
          <a:off x="5076825" y="5203507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159</xdr:row>
      <xdr:rowOff>19050</xdr:rowOff>
    </xdr:from>
    <xdr:to>
      <xdr:col>2</xdr:col>
      <xdr:colOff>171450</xdr:colOff>
      <xdr:row>160</xdr:row>
      <xdr:rowOff>161925</xdr:rowOff>
    </xdr:to>
    <xdr:sp>
      <xdr:nvSpPr>
        <xdr:cNvPr id="36" name="AutoShape 75"/>
        <xdr:cNvSpPr>
          <a:spLocks/>
        </xdr:cNvSpPr>
      </xdr:nvSpPr>
      <xdr:spPr>
        <a:xfrm>
          <a:off x="3028950" y="2999422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85725</xdr:colOff>
      <xdr:row>159</xdr:row>
      <xdr:rowOff>19050</xdr:rowOff>
    </xdr:from>
    <xdr:to>
      <xdr:col>3</xdr:col>
      <xdr:colOff>171450</xdr:colOff>
      <xdr:row>160</xdr:row>
      <xdr:rowOff>161925</xdr:rowOff>
    </xdr:to>
    <xdr:sp>
      <xdr:nvSpPr>
        <xdr:cNvPr id="37" name="AutoShape 76"/>
        <xdr:cNvSpPr>
          <a:spLocks/>
        </xdr:cNvSpPr>
      </xdr:nvSpPr>
      <xdr:spPr>
        <a:xfrm>
          <a:off x="3714750" y="2999422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85725</xdr:colOff>
      <xdr:row>159</xdr:row>
      <xdr:rowOff>19050</xdr:rowOff>
    </xdr:from>
    <xdr:to>
      <xdr:col>5</xdr:col>
      <xdr:colOff>171450</xdr:colOff>
      <xdr:row>160</xdr:row>
      <xdr:rowOff>161925</xdr:rowOff>
    </xdr:to>
    <xdr:sp>
      <xdr:nvSpPr>
        <xdr:cNvPr id="38" name="AutoShape 77"/>
        <xdr:cNvSpPr>
          <a:spLocks/>
        </xdr:cNvSpPr>
      </xdr:nvSpPr>
      <xdr:spPr>
        <a:xfrm>
          <a:off x="5086350" y="2999422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104775</xdr:colOff>
      <xdr:row>85</xdr:row>
      <xdr:rowOff>28575</xdr:rowOff>
    </xdr:from>
    <xdr:to>
      <xdr:col>2</xdr:col>
      <xdr:colOff>190500</xdr:colOff>
      <xdr:row>86</xdr:row>
      <xdr:rowOff>171450</xdr:rowOff>
    </xdr:to>
    <xdr:sp>
      <xdr:nvSpPr>
        <xdr:cNvPr id="39" name="AutoShape 78"/>
        <xdr:cNvSpPr>
          <a:spLocks/>
        </xdr:cNvSpPr>
      </xdr:nvSpPr>
      <xdr:spPr>
        <a:xfrm>
          <a:off x="3048000" y="1614487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85</xdr:row>
      <xdr:rowOff>28575</xdr:rowOff>
    </xdr:from>
    <xdr:to>
      <xdr:col>3</xdr:col>
      <xdr:colOff>190500</xdr:colOff>
      <xdr:row>86</xdr:row>
      <xdr:rowOff>171450</xdr:rowOff>
    </xdr:to>
    <xdr:sp>
      <xdr:nvSpPr>
        <xdr:cNvPr id="40" name="AutoShape 79"/>
        <xdr:cNvSpPr>
          <a:spLocks/>
        </xdr:cNvSpPr>
      </xdr:nvSpPr>
      <xdr:spPr>
        <a:xfrm>
          <a:off x="3733800" y="16144875"/>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66675</xdr:colOff>
      <xdr:row>12</xdr:row>
      <xdr:rowOff>28575</xdr:rowOff>
    </xdr:from>
    <xdr:to>
      <xdr:col>2</xdr:col>
      <xdr:colOff>152400</xdr:colOff>
      <xdr:row>13</xdr:row>
      <xdr:rowOff>171450</xdr:rowOff>
    </xdr:to>
    <xdr:sp>
      <xdr:nvSpPr>
        <xdr:cNvPr id="41" name="AutoShape 80"/>
        <xdr:cNvSpPr>
          <a:spLocks/>
        </xdr:cNvSpPr>
      </xdr:nvSpPr>
      <xdr:spPr>
        <a:xfrm>
          <a:off x="3009900" y="2381250"/>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12</xdr:row>
      <xdr:rowOff>28575</xdr:rowOff>
    </xdr:from>
    <xdr:to>
      <xdr:col>3</xdr:col>
      <xdr:colOff>152400</xdr:colOff>
      <xdr:row>13</xdr:row>
      <xdr:rowOff>171450</xdr:rowOff>
    </xdr:to>
    <xdr:sp>
      <xdr:nvSpPr>
        <xdr:cNvPr id="42" name="AutoShape 81"/>
        <xdr:cNvSpPr>
          <a:spLocks/>
        </xdr:cNvSpPr>
      </xdr:nvSpPr>
      <xdr:spPr>
        <a:xfrm>
          <a:off x="3695700" y="2381250"/>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66675</xdr:colOff>
      <xdr:row>12</xdr:row>
      <xdr:rowOff>28575</xdr:rowOff>
    </xdr:from>
    <xdr:to>
      <xdr:col>5</xdr:col>
      <xdr:colOff>152400</xdr:colOff>
      <xdr:row>13</xdr:row>
      <xdr:rowOff>171450</xdr:rowOff>
    </xdr:to>
    <xdr:sp>
      <xdr:nvSpPr>
        <xdr:cNvPr id="43" name="AutoShape 82"/>
        <xdr:cNvSpPr>
          <a:spLocks/>
        </xdr:cNvSpPr>
      </xdr:nvSpPr>
      <xdr:spPr>
        <a:xfrm>
          <a:off x="5067300" y="2381250"/>
          <a:ext cx="8572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58</xdr:row>
      <xdr:rowOff>19050</xdr:rowOff>
    </xdr:from>
    <xdr:to>
      <xdr:col>6</xdr:col>
      <xdr:colOff>504825</xdr:colOff>
      <xdr:row>88</xdr:row>
      <xdr:rowOff>95250</xdr:rowOff>
    </xdr:to>
    <xdr:graphicFrame>
      <xdr:nvGraphicFramePr>
        <xdr:cNvPr id="1" name="Chart 1"/>
        <xdr:cNvGraphicFramePr/>
      </xdr:nvGraphicFramePr>
      <xdr:xfrm>
        <a:off x="47625" y="10820400"/>
        <a:ext cx="7429500" cy="54292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89</xdr:row>
      <xdr:rowOff>19050</xdr:rowOff>
    </xdr:from>
    <xdr:to>
      <xdr:col>6</xdr:col>
      <xdr:colOff>447675</xdr:colOff>
      <xdr:row>121</xdr:row>
      <xdr:rowOff>47625</xdr:rowOff>
    </xdr:to>
    <xdr:graphicFrame>
      <xdr:nvGraphicFramePr>
        <xdr:cNvPr id="2" name="Chart 2"/>
        <xdr:cNvGraphicFramePr/>
      </xdr:nvGraphicFramePr>
      <xdr:xfrm>
        <a:off x="0" y="16344900"/>
        <a:ext cx="7419975" cy="5514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1"/>
  <dimension ref="A2:AK210"/>
  <sheetViews>
    <sheetView view="pageBreakPreview" zoomScale="60" zoomScaleNormal="90" workbookViewId="0" topLeftCell="A1">
      <selection activeCell="A1" sqref="A1"/>
    </sheetView>
  </sheetViews>
  <sheetFormatPr defaultColWidth="9.00390625" defaultRowHeight="12.75"/>
  <cols>
    <col min="1" max="1" width="25.00390625" style="0" customWidth="1"/>
    <col min="2" max="19" width="7.75390625" style="0" customWidth="1"/>
    <col min="20" max="20" width="19.625" style="0" customWidth="1"/>
    <col min="21" max="37" width="7.25390625" style="0" customWidth="1"/>
  </cols>
  <sheetData>
    <row r="1" ht="15" customHeight="1"/>
    <row r="2" ht="13.5">
      <c r="A2" s="2" t="s">
        <v>156</v>
      </c>
    </row>
    <row r="4" spans="1:19" ht="15" customHeight="1">
      <c r="A4" s="5"/>
      <c r="B4" s="80" t="s">
        <v>128</v>
      </c>
      <c r="C4" s="80" t="s">
        <v>129</v>
      </c>
      <c r="D4" s="80" t="s">
        <v>130</v>
      </c>
      <c r="E4" s="80" t="s">
        <v>131</v>
      </c>
      <c r="F4" s="80" t="s">
        <v>132</v>
      </c>
      <c r="G4" s="80" t="s">
        <v>133</v>
      </c>
      <c r="H4" s="80" t="s">
        <v>134</v>
      </c>
      <c r="I4" s="80" t="s">
        <v>135</v>
      </c>
      <c r="J4" s="80" t="s">
        <v>136</v>
      </c>
      <c r="K4" s="80" t="s">
        <v>137</v>
      </c>
      <c r="L4" s="80" t="s">
        <v>138</v>
      </c>
      <c r="M4" s="80" t="s">
        <v>139</v>
      </c>
      <c r="N4" s="80" t="s">
        <v>140</v>
      </c>
      <c r="O4" s="80" t="s">
        <v>141</v>
      </c>
      <c r="P4" s="80" t="s">
        <v>142</v>
      </c>
      <c r="Q4" s="80" t="s">
        <v>143</v>
      </c>
      <c r="R4" s="80" t="s">
        <v>144</v>
      </c>
      <c r="S4" s="11"/>
    </row>
    <row r="5" spans="1:19" ht="15" customHeight="1">
      <c r="A5" s="4" t="s">
        <v>287</v>
      </c>
      <c r="B5" s="1"/>
      <c r="C5" s="1"/>
      <c r="D5" s="1"/>
      <c r="E5" s="1"/>
      <c r="F5" s="1"/>
      <c r="G5" s="1"/>
      <c r="H5" s="1"/>
      <c r="I5" s="1"/>
      <c r="J5" s="1"/>
      <c r="K5" s="1"/>
      <c r="L5" s="1"/>
      <c r="M5" s="1"/>
      <c r="N5" s="1"/>
      <c r="O5" s="1"/>
      <c r="P5" s="1"/>
      <c r="Q5" s="1"/>
      <c r="R5" s="1"/>
      <c r="S5" s="1"/>
    </row>
    <row r="6" spans="1:18" ht="15" customHeight="1">
      <c r="A6" t="s">
        <v>122</v>
      </c>
      <c r="B6">
        <v>16249</v>
      </c>
      <c r="C6">
        <v>21433</v>
      </c>
      <c r="D6">
        <v>43343</v>
      </c>
      <c r="E6">
        <v>95532</v>
      </c>
      <c r="F6">
        <v>106834</v>
      </c>
      <c r="G6">
        <v>123915</v>
      </c>
      <c r="H6">
        <v>138479</v>
      </c>
      <c r="I6">
        <v>135862</v>
      </c>
      <c r="J6">
        <v>106961</v>
      </c>
      <c r="K6">
        <v>124995</v>
      </c>
      <c r="L6">
        <v>144161</v>
      </c>
      <c r="M6">
        <v>127000</v>
      </c>
      <c r="N6">
        <v>106000</v>
      </c>
      <c r="O6">
        <v>129260</v>
      </c>
      <c r="P6">
        <v>163053</v>
      </c>
      <c r="Q6">
        <v>195381</v>
      </c>
      <c r="R6">
        <v>239831</v>
      </c>
    </row>
    <row r="7" spans="1:18" ht="15" customHeight="1">
      <c r="A7" t="s">
        <v>150</v>
      </c>
      <c r="B7">
        <f aca="true" t="shared" si="0" ref="B7:R7">SUM(B8:B12)</f>
        <v>791</v>
      </c>
      <c r="C7">
        <f t="shared" si="0"/>
        <v>761</v>
      </c>
      <c r="D7">
        <f t="shared" si="0"/>
        <v>1349</v>
      </c>
      <c r="E7">
        <f t="shared" si="0"/>
        <v>3300</v>
      </c>
      <c r="F7">
        <f t="shared" si="0"/>
        <v>3616</v>
      </c>
      <c r="G7">
        <f t="shared" si="0"/>
        <v>4281</v>
      </c>
      <c r="H7">
        <f t="shared" si="0"/>
        <v>4763</v>
      </c>
      <c r="I7">
        <f t="shared" si="0"/>
        <v>5151</v>
      </c>
      <c r="J7">
        <f t="shared" si="0"/>
        <v>5751</v>
      </c>
      <c r="K7">
        <f t="shared" si="0"/>
        <v>6556</v>
      </c>
      <c r="L7">
        <f t="shared" si="0"/>
        <v>6314</v>
      </c>
      <c r="M7">
        <f t="shared" si="0"/>
        <v>5396</v>
      </c>
      <c r="N7">
        <f t="shared" si="0"/>
        <v>5565</v>
      </c>
      <c r="O7">
        <f t="shared" si="0"/>
        <v>6596</v>
      </c>
      <c r="P7">
        <f t="shared" si="0"/>
        <v>7296</v>
      </c>
      <c r="Q7">
        <f t="shared" si="0"/>
        <v>7959</v>
      </c>
      <c r="R7">
        <f t="shared" si="0"/>
        <v>9261</v>
      </c>
    </row>
    <row r="8" spans="1:18" ht="15" customHeight="1">
      <c r="A8" t="s">
        <v>145</v>
      </c>
      <c r="B8">
        <v>466</v>
      </c>
      <c r="C8">
        <v>439</v>
      </c>
      <c r="D8">
        <v>684</v>
      </c>
      <c r="E8">
        <v>1667</v>
      </c>
      <c r="F8">
        <v>1806</v>
      </c>
      <c r="G8">
        <v>2027</v>
      </c>
      <c r="H8">
        <v>2190</v>
      </c>
      <c r="I8">
        <v>2381</v>
      </c>
      <c r="J8">
        <v>2816</v>
      </c>
      <c r="K8">
        <v>3225</v>
      </c>
      <c r="L8">
        <v>2960</v>
      </c>
      <c r="M8">
        <v>2330</v>
      </c>
      <c r="N8">
        <v>2306</v>
      </c>
      <c r="O8">
        <v>2780</v>
      </c>
      <c r="P8">
        <v>3059</v>
      </c>
      <c r="Q8">
        <v>3382</v>
      </c>
      <c r="R8">
        <v>3998</v>
      </c>
    </row>
    <row r="9" spans="1:18" ht="15" customHeight="1">
      <c r="A9" t="s">
        <v>146</v>
      </c>
      <c r="B9">
        <v>196</v>
      </c>
      <c r="C9">
        <v>189</v>
      </c>
      <c r="D9">
        <v>406</v>
      </c>
      <c r="E9">
        <v>981</v>
      </c>
      <c r="F9">
        <v>1084</v>
      </c>
      <c r="G9">
        <v>1334</v>
      </c>
      <c r="H9">
        <v>1546</v>
      </c>
      <c r="I9">
        <v>1628</v>
      </c>
      <c r="J9">
        <v>1931</v>
      </c>
      <c r="K9">
        <v>2243</v>
      </c>
      <c r="L9">
        <v>2248</v>
      </c>
      <c r="M9">
        <v>2114</v>
      </c>
      <c r="N9">
        <v>2183</v>
      </c>
      <c r="O9">
        <v>2560</v>
      </c>
      <c r="P9">
        <v>2848</v>
      </c>
      <c r="Q9">
        <v>3124</v>
      </c>
      <c r="R9">
        <v>3571</v>
      </c>
    </row>
    <row r="10" spans="1:18" ht="15" customHeight="1">
      <c r="A10" t="s">
        <v>147</v>
      </c>
      <c r="B10">
        <v>28</v>
      </c>
      <c r="C10">
        <v>27</v>
      </c>
      <c r="D10">
        <v>79</v>
      </c>
      <c r="E10">
        <v>172</v>
      </c>
      <c r="F10">
        <v>191</v>
      </c>
      <c r="G10">
        <v>241</v>
      </c>
      <c r="H10">
        <v>281</v>
      </c>
      <c r="I10">
        <v>307</v>
      </c>
      <c r="J10">
        <v>297</v>
      </c>
      <c r="K10">
        <v>417</v>
      </c>
      <c r="L10">
        <v>419</v>
      </c>
      <c r="M10">
        <v>344</v>
      </c>
      <c r="N10">
        <v>352</v>
      </c>
      <c r="O10">
        <v>414</v>
      </c>
      <c r="P10">
        <v>495</v>
      </c>
      <c r="Q10">
        <v>515</v>
      </c>
      <c r="R10">
        <v>599</v>
      </c>
    </row>
    <row r="11" spans="1:18" ht="15" customHeight="1">
      <c r="A11" t="s">
        <v>148</v>
      </c>
      <c r="B11">
        <v>37</v>
      </c>
      <c r="C11">
        <v>36</v>
      </c>
      <c r="D11">
        <v>51</v>
      </c>
      <c r="E11">
        <v>186</v>
      </c>
      <c r="F11">
        <v>227</v>
      </c>
      <c r="G11">
        <v>280</v>
      </c>
      <c r="H11">
        <v>321</v>
      </c>
      <c r="I11">
        <v>353</v>
      </c>
      <c r="J11">
        <v>288</v>
      </c>
      <c r="K11">
        <v>289</v>
      </c>
      <c r="L11">
        <v>276</v>
      </c>
      <c r="M11">
        <v>238</v>
      </c>
      <c r="N11">
        <v>293</v>
      </c>
      <c r="O11">
        <v>333</v>
      </c>
      <c r="P11">
        <v>394</v>
      </c>
      <c r="Q11">
        <v>436</v>
      </c>
      <c r="R11">
        <v>484</v>
      </c>
    </row>
    <row r="12" spans="1:18" ht="15" customHeight="1">
      <c r="A12" t="s">
        <v>149</v>
      </c>
      <c r="B12">
        <v>64</v>
      </c>
      <c r="C12">
        <v>70</v>
      </c>
      <c r="D12">
        <v>129</v>
      </c>
      <c r="E12">
        <v>294</v>
      </c>
      <c r="F12">
        <v>308</v>
      </c>
      <c r="G12">
        <v>399</v>
      </c>
      <c r="H12">
        <v>425</v>
      </c>
      <c r="I12">
        <v>482</v>
      </c>
      <c r="J12">
        <v>419</v>
      </c>
      <c r="K12">
        <v>382</v>
      </c>
      <c r="L12">
        <v>411</v>
      </c>
      <c r="M12">
        <v>370</v>
      </c>
      <c r="N12">
        <v>431</v>
      </c>
      <c r="O12">
        <v>509</v>
      </c>
      <c r="P12">
        <v>500</v>
      </c>
      <c r="Q12">
        <v>502</v>
      </c>
      <c r="R12">
        <v>609</v>
      </c>
    </row>
    <row r="13" spans="1:19" ht="15" customHeight="1">
      <c r="A13" s="7" t="s">
        <v>152</v>
      </c>
      <c r="B13" s="12"/>
      <c r="C13" s="12"/>
      <c r="D13" s="12"/>
      <c r="E13" s="12"/>
      <c r="F13" s="12"/>
      <c r="G13" s="12"/>
      <c r="H13" s="12"/>
      <c r="I13" s="12"/>
      <c r="J13" s="12"/>
      <c r="K13" s="12"/>
      <c r="L13" s="12"/>
      <c r="M13" s="12"/>
      <c r="N13" s="12"/>
      <c r="O13" s="12"/>
      <c r="P13" s="12"/>
      <c r="Q13" s="12"/>
      <c r="R13" s="12"/>
      <c r="S13" s="3"/>
    </row>
    <row r="14" spans="1:19" ht="15" customHeight="1">
      <c r="A14" t="s">
        <v>155</v>
      </c>
      <c r="B14" s="3">
        <f aca="true" t="shared" si="1" ref="B14:R14">(B6/$B$6)*100</f>
        <v>100</v>
      </c>
      <c r="C14" s="3">
        <f t="shared" si="1"/>
        <v>131.9035017539541</v>
      </c>
      <c r="D14" s="3">
        <f t="shared" si="1"/>
        <v>266.742568773463</v>
      </c>
      <c r="E14" s="3">
        <f t="shared" si="1"/>
        <v>587.9254107945104</v>
      </c>
      <c r="F14" s="3">
        <f t="shared" si="1"/>
        <v>657.4804603360207</v>
      </c>
      <c r="G14" s="3">
        <f t="shared" si="1"/>
        <v>762.6007754323343</v>
      </c>
      <c r="H14" s="3">
        <f t="shared" si="1"/>
        <v>852.2309065173241</v>
      </c>
      <c r="I14" s="3">
        <f t="shared" si="1"/>
        <v>836.1253000184627</v>
      </c>
      <c r="J14" s="3">
        <f t="shared" si="1"/>
        <v>658.2620468951935</v>
      </c>
      <c r="K14" s="3">
        <f t="shared" si="1"/>
        <v>769.2473382977414</v>
      </c>
      <c r="L14" s="3">
        <f t="shared" si="1"/>
        <v>887.1992122592159</v>
      </c>
      <c r="M14" s="3">
        <f t="shared" si="1"/>
        <v>781.5865591728722</v>
      </c>
      <c r="N14" s="3">
        <f t="shared" si="1"/>
        <v>652.3478367899563</v>
      </c>
      <c r="O14" s="3">
        <f t="shared" si="1"/>
        <v>795.4951073912241</v>
      </c>
      <c r="P14" s="3">
        <f t="shared" si="1"/>
        <v>1003.4648286048372</v>
      </c>
      <c r="Q14" s="3">
        <f t="shared" si="1"/>
        <v>1202.418610376023</v>
      </c>
      <c r="R14" s="3">
        <f t="shared" si="1"/>
        <v>1475.9739060865284</v>
      </c>
      <c r="S14" s="3"/>
    </row>
    <row r="15" spans="1:19" ht="15" customHeight="1">
      <c r="A15" t="s">
        <v>150</v>
      </c>
      <c r="B15" s="3">
        <f aca="true" t="shared" si="2" ref="B15:R15">(B7/$B$7)*100</f>
        <v>100</v>
      </c>
      <c r="C15" s="3">
        <f t="shared" si="2"/>
        <v>96.20733249051833</v>
      </c>
      <c r="D15" s="3">
        <f t="shared" si="2"/>
        <v>170.54361567635902</v>
      </c>
      <c r="E15" s="3">
        <f t="shared" si="2"/>
        <v>417.1934260429835</v>
      </c>
      <c r="F15" s="3">
        <f t="shared" si="2"/>
        <v>457.1428571428571</v>
      </c>
      <c r="G15" s="3">
        <f t="shared" si="2"/>
        <v>541.2136536030341</v>
      </c>
      <c r="H15" s="3">
        <f t="shared" si="2"/>
        <v>602.1491782553729</v>
      </c>
      <c r="I15" s="3">
        <f t="shared" si="2"/>
        <v>651.2010113780026</v>
      </c>
      <c r="J15" s="3">
        <f t="shared" si="2"/>
        <v>727.0543615676359</v>
      </c>
      <c r="K15" s="3">
        <f t="shared" si="2"/>
        <v>828.8242730720606</v>
      </c>
      <c r="L15" s="3">
        <f t="shared" si="2"/>
        <v>798.2300884955753</v>
      </c>
      <c r="M15" s="3">
        <f t="shared" si="2"/>
        <v>682.1744627054361</v>
      </c>
      <c r="N15" s="3">
        <f t="shared" si="2"/>
        <v>703.5398230088496</v>
      </c>
      <c r="O15" s="3">
        <f t="shared" si="2"/>
        <v>833.881163084703</v>
      </c>
      <c r="P15" s="3">
        <f t="shared" si="2"/>
        <v>922.3767383059419</v>
      </c>
      <c r="Q15" s="3">
        <f t="shared" si="2"/>
        <v>1006.1946902654868</v>
      </c>
      <c r="R15" s="3">
        <f t="shared" si="2"/>
        <v>1170.796460176991</v>
      </c>
      <c r="S15" s="3"/>
    </row>
    <row r="16" spans="1:19" ht="15" customHeight="1">
      <c r="A16" t="s">
        <v>145</v>
      </c>
      <c r="B16" s="3">
        <f aca="true" t="shared" si="3" ref="B16:R16">(B8/$B$8)*100</f>
        <v>100</v>
      </c>
      <c r="C16" s="3">
        <f t="shared" si="3"/>
        <v>94.20600858369099</v>
      </c>
      <c r="D16" s="3">
        <f t="shared" si="3"/>
        <v>146.78111587982832</v>
      </c>
      <c r="E16" s="3">
        <f t="shared" si="3"/>
        <v>357.725321888412</v>
      </c>
      <c r="F16" s="3">
        <f t="shared" si="3"/>
        <v>387.55364806866953</v>
      </c>
      <c r="G16" s="3">
        <f t="shared" si="3"/>
        <v>434.9785407725322</v>
      </c>
      <c r="H16" s="3">
        <f t="shared" si="3"/>
        <v>469.95708154506434</v>
      </c>
      <c r="I16" s="3">
        <f t="shared" si="3"/>
        <v>510.9442060085837</v>
      </c>
      <c r="J16" s="3">
        <f t="shared" si="3"/>
        <v>604.2918454935623</v>
      </c>
      <c r="K16" s="3">
        <f t="shared" si="3"/>
        <v>692.0600858369098</v>
      </c>
      <c r="L16" s="3">
        <f t="shared" si="3"/>
        <v>635.1931330472103</v>
      </c>
      <c r="M16" s="3">
        <f t="shared" si="3"/>
        <v>500</v>
      </c>
      <c r="N16" s="3">
        <f t="shared" si="3"/>
        <v>494.84978540772534</v>
      </c>
      <c r="O16" s="3">
        <f t="shared" si="3"/>
        <v>596.5665236051502</v>
      </c>
      <c r="P16" s="3">
        <f t="shared" si="3"/>
        <v>656.4377682403434</v>
      </c>
      <c r="Q16" s="3">
        <f t="shared" si="3"/>
        <v>725.7510729613733</v>
      </c>
      <c r="R16" s="3">
        <f t="shared" si="3"/>
        <v>857.9399141630902</v>
      </c>
      <c r="S16" s="3"/>
    </row>
    <row r="17" spans="1:19" ht="15" customHeight="1">
      <c r="A17" t="s">
        <v>146</v>
      </c>
      <c r="B17" s="3">
        <f aca="true" t="shared" si="4" ref="B17:R17">(B9/$B$9)*100</f>
        <v>100</v>
      </c>
      <c r="C17" s="3">
        <f t="shared" si="4"/>
        <v>96.42857142857143</v>
      </c>
      <c r="D17" s="3">
        <f t="shared" si="4"/>
        <v>207.14285714285717</v>
      </c>
      <c r="E17" s="3">
        <f t="shared" si="4"/>
        <v>500.51020408163265</v>
      </c>
      <c r="F17" s="3">
        <f t="shared" si="4"/>
        <v>553.0612244897959</v>
      </c>
      <c r="G17" s="3">
        <f t="shared" si="4"/>
        <v>680.6122448979592</v>
      </c>
      <c r="H17" s="3">
        <f t="shared" si="4"/>
        <v>788.7755102040816</v>
      </c>
      <c r="I17" s="3">
        <f t="shared" si="4"/>
        <v>830.6122448979592</v>
      </c>
      <c r="J17" s="3">
        <f t="shared" si="4"/>
        <v>985.204081632653</v>
      </c>
      <c r="K17" s="3">
        <f t="shared" si="4"/>
        <v>1144.387755102041</v>
      </c>
      <c r="L17" s="3">
        <f t="shared" si="4"/>
        <v>1146.938775510204</v>
      </c>
      <c r="M17" s="3">
        <f t="shared" si="4"/>
        <v>1078.5714285714287</v>
      </c>
      <c r="N17" s="3">
        <f t="shared" si="4"/>
        <v>1113.7755102040817</v>
      </c>
      <c r="O17" s="3">
        <f t="shared" si="4"/>
        <v>1306.1224489795918</v>
      </c>
      <c r="P17" s="3">
        <f t="shared" si="4"/>
        <v>1453.061224489796</v>
      </c>
      <c r="Q17" s="3">
        <f t="shared" si="4"/>
        <v>1593.8775510204082</v>
      </c>
      <c r="R17" s="3">
        <f t="shared" si="4"/>
        <v>1821.938775510204</v>
      </c>
      <c r="S17" s="3"/>
    </row>
    <row r="18" spans="1:19" ht="15" customHeight="1">
      <c r="A18" t="s">
        <v>147</v>
      </c>
      <c r="B18" s="3">
        <f aca="true" t="shared" si="5" ref="B18:R18">(B10/$B$10)*100</f>
        <v>100</v>
      </c>
      <c r="C18" s="3">
        <f t="shared" si="5"/>
        <v>96.42857142857143</v>
      </c>
      <c r="D18" s="3">
        <f t="shared" si="5"/>
        <v>282.14285714285717</v>
      </c>
      <c r="E18" s="3">
        <f t="shared" si="5"/>
        <v>614.2857142857143</v>
      </c>
      <c r="F18" s="3">
        <f t="shared" si="5"/>
        <v>682.1428571428571</v>
      </c>
      <c r="G18" s="3">
        <f t="shared" si="5"/>
        <v>860.7142857142858</v>
      </c>
      <c r="H18" s="3">
        <f t="shared" si="5"/>
        <v>1003.5714285714287</v>
      </c>
      <c r="I18" s="3">
        <f t="shared" si="5"/>
        <v>1096.4285714285713</v>
      </c>
      <c r="J18" s="3">
        <f t="shared" si="5"/>
        <v>1060.7142857142858</v>
      </c>
      <c r="K18" s="3">
        <f t="shared" si="5"/>
        <v>1489.2857142857142</v>
      </c>
      <c r="L18" s="3">
        <f t="shared" si="5"/>
        <v>1496.4285714285713</v>
      </c>
      <c r="M18" s="3">
        <f t="shared" si="5"/>
        <v>1228.5714285714287</v>
      </c>
      <c r="N18" s="3">
        <f t="shared" si="5"/>
        <v>1257.142857142857</v>
      </c>
      <c r="O18" s="3">
        <f t="shared" si="5"/>
        <v>1478.5714285714287</v>
      </c>
      <c r="P18" s="3">
        <f t="shared" si="5"/>
        <v>1767.8571428571427</v>
      </c>
      <c r="Q18" s="3">
        <f t="shared" si="5"/>
        <v>1839.2857142857142</v>
      </c>
      <c r="R18" s="3">
        <f t="shared" si="5"/>
        <v>2139.285714285714</v>
      </c>
      <c r="S18" s="3"/>
    </row>
    <row r="19" spans="1:19" ht="15" customHeight="1">
      <c r="A19" t="s">
        <v>148</v>
      </c>
      <c r="B19" s="3">
        <f aca="true" t="shared" si="6" ref="B19:R19">(B11/$B$11)*100</f>
        <v>100</v>
      </c>
      <c r="C19" s="3">
        <f t="shared" si="6"/>
        <v>97.2972972972973</v>
      </c>
      <c r="D19" s="3">
        <f t="shared" si="6"/>
        <v>137.83783783783784</v>
      </c>
      <c r="E19" s="3">
        <f t="shared" si="6"/>
        <v>502.7027027027027</v>
      </c>
      <c r="F19" s="3">
        <f t="shared" si="6"/>
        <v>613.5135135135135</v>
      </c>
      <c r="G19" s="3">
        <f t="shared" si="6"/>
        <v>756.7567567567568</v>
      </c>
      <c r="H19" s="3">
        <f t="shared" si="6"/>
        <v>867.5675675675675</v>
      </c>
      <c r="I19" s="3">
        <f t="shared" si="6"/>
        <v>954.0540540540541</v>
      </c>
      <c r="J19" s="3">
        <f t="shared" si="6"/>
        <v>778.3783783783784</v>
      </c>
      <c r="K19" s="3">
        <f t="shared" si="6"/>
        <v>781.081081081081</v>
      </c>
      <c r="L19" s="3">
        <f t="shared" si="6"/>
        <v>745.9459459459459</v>
      </c>
      <c r="M19" s="3">
        <f t="shared" si="6"/>
        <v>643.2432432432432</v>
      </c>
      <c r="N19" s="3">
        <f t="shared" si="6"/>
        <v>791.8918918918919</v>
      </c>
      <c r="O19" s="3">
        <f t="shared" si="6"/>
        <v>900</v>
      </c>
      <c r="P19" s="3">
        <f t="shared" si="6"/>
        <v>1064.864864864865</v>
      </c>
      <c r="Q19" s="3">
        <f t="shared" si="6"/>
        <v>1178.3783783783783</v>
      </c>
      <c r="R19" s="3">
        <f t="shared" si="6"/>
        <v>1308.1081081081081</v>
      </c>
      <c r="S19" s="3"/>
    </row>
    <row r="20" spans="1:19" ht="15" customHeight="1">
      <c r="A20" t="s">
        <v>149</v>
      </c>
      <c r="B20" s="3">
        <f aca="true" t="shared" si="7" ref="B20:R20">(B12/$B$12)*100</f>
        <v>100</v>
      </c>
      <c r="C20" s="3">
        <f t="shared" si="7"/>
        <v>109.375</v>
      </c>
      <c r="D20" s="3">
        <f t="shared" si="7"/>
        <v>201.5625</v>
      </c>
      <c r="E20" s="3">
        <f t="shared" si="7"/>
        <v>459.375</v>
      </c>
      <c r="F20" s="3">
        <f t="shared" si="7"/>
        <v>481.25</v>
      </c>
      <c r="G20" s="3">
        <f t="shared" si="7"/>
        <v>623.4375</v>
      </c>
      <c r="H20" s="3">
        <f t="shared" si="7"/>
        <v>664.0625</v>
      </c>
      <c r="I20" s="3">
        <f t="shared" si="7"/>
        <v>753.125</v>
      </c>
      <c r="J20" s="3">
        <f t="shared" si="7"/>
        <v>654.6875</v>
      </c>
      <c r="K20" s="3">
        <f t="shared" si="7"/>
        <v>596.875</v>
      </c>
      <c r="L20" s="3">
        <f t="shared" si="7"/>
        <v>642.1875</v>
      </c>
      <c r="M20" s="3">
        <f t="shared" si="7"/>
        <v>578.125</v>
      </c>
      <c r="N20" s="3">
        <f t="shared" si="7"/>
        <v>673.4375</v>
      </c>
      <c r="O20" s="3">
        <f t="shared" si="7"/>
        <v>795.3125</v>
      </c>
      <c r="P20" s="3">
        <f t="shared" si="7"/>
        <v>781.25</v>
      </c>
      <c r="Q20" s="3">
        <f t="shared" si="7"/>
        <v>784.375</v>
      </c>
      <c r="R20" s="3">
        <f t="shared" si="7"/>
        <v>951.5625</v>
      </c>
      <c r="S20" s="3"/>
    </row>
    <row r="21" spans="1:19" ht="15" customHeight="1">
      <c r="A21" s="7" t="s">
        <v>154</v>
      </c>
      <c r="B21" s="7"/>
      <c r="C21" s="7"/>
      <c r="D21" s="7"/>
      <c r="E21" s="7"/>
      <c r="F21" s="7"/>
      <c r="G21" s="7"/>
      <c r="H21" s="7"/>
      <c r="I21" s="7"/>
      <c r="J21" s="7"/>
      <c r="K21" s="7"/>
      <c r="L21" s="7"/>
      <c r="M21" s="7"/>
      <c r="N21" s="7"/>
      <c r="O21" s="7"/>
      <c r="P21" s="7"/>
      <c r="Q21" s="7"/>
      <c r="R21" s="7"/>
      <c r="S21" s="10"/>
    </row>
    <row r="22" spans="1:19" ht="15" customHeight="1">
      <c r="A22" t="s">
        <v>122</v>
      </c>
      <c r="B22" s="3">
        <f aca="true" t="shared" si="8" ref="B22:R22">(B6/B$6)*100</f>
        <v>100</v>
      </c>
      <c r="C22" s="3">
        <f t="shared" si="8"/>
        <v>100</v>
      </c>
      <c r="D22" s="3">
        <f t="shared" si="8"/>
        <v>100</v>
      </c>
      <c r="E22" s="3">
        <f t="shared" si="8"/>
        <v>100</v>
      </c>
      <c r="F22" s="3">
        <f t="shared" si="8"/>
        <v>100</v>
      </c>
      <c r="G22" s="3">
        <f t="shared" si="8"/>
        <v>100</v>
      </c>
      <c r="H22" s="3">
        <f t="shared" si="8"/>
        <v>100</v>
      </c>
      <c r="I22" s="3">
        <f t="shared" si="8"/>
        <v>100</v>
      </c>
      <c r="J22" s="3">
        <f t="shared" si="8"/>
        <v>100</v>
      </c>
      <c r="K22" s="3">
        <f t="shared" si="8"/>
        <v>100</v>
      </c>
      <c r="L22" s="3">
        <f t="shared" si="8"/>
        <v>100</v>
      </c>
      <c r="M22" s="3">
        <f t="shared" si="8"/>
        <v>100</v>
      </c>
      <c r="N22" s="3">
        <f t="shared" si="8"/>
        <v>100</v>
      </c>
      <c r="O22" s="3">
        <f t="shared" si="8"/>
        <v>100</v>
      </c>
      <c r="P22" s="3">
        <f t="shared" si="8"/>
        <v>100</v>
      </c>
      <c r="Q22" s="3">
        <f t="shared" si="8"/>
        <v>100</v>
      </c>
      <c r="R22" s="3">
        <f t="shared" si="8"/>
        <v>100</v>
      </c>
      <c r="S22" s="3"/>
    </row>
    <row r="23" spans="1:19" ht="15" customHeight="1">
      <c r="A23" t="s">
        <v>150</v>
      </c>
      <c r="B23" s="3">
        <f aca="true" t="shared" si="9" ref="B23:R23">(B7/B$6)*100</f>
        <v>4.867991876423164</v>
      </c>
      <c r="C23" s="3">
        <f t="shared" si="9"/>
        <v>3.5505995427611623</v>
      </c>
      <c r="D23" s="3">
        <f t="shared" si="9"/>
        <v>3.1123826223380937</v>
      </c>
      <c r="E23" s="3">
        <f t="shared" si="9"/>
        <v>3.4543399070468537</v>
      </c>
      <c r="F23" s="3">
        <f t="shared" si="9"/>
        <v>3.3846902671434185</v>
      </c>
      <c r="G23" s="3">
        <f t="shared" si="9"/>
        <v>3.454787555985958</v>
      </c>
      <c r="H23" s="3">
        <f t="shared" si="9"/>
        <v>3.4395106839304157</v>
      </c>
      <c r="I23" s="3">
        <f t="shared" si="9"/>
        <v>3.7913471022066507</v>
      </c>
      <c r="J23" s="3">
        <f t="shared" si="9"/>
        <v>5.37672609642767</v>
      </c>
      <c r="K23" s="3">
        <f t="shared" si="9"/>
        <v>5.245009800392015</v>
      </c>
      <c r="L23" s="3">
        <f t="shared" si="9"/>
        <v>4.379825334174985</v>
      </c>
      <c r="M23" s="3">
        <f t="shared" si="9"/>
        <v>4.248818897637795</v>
      </c>
      <c r="N23" s="3">
        <f t="shared" si="9"/>
        <v>5.25</v>
      </c>
      <c r="O23" s="3">
        <f t="shared" si="9"/>
        <v>5.102893393161071</v>
      </c>
      <c r="P23" s="3">
        <f t="shared" si="9"/>
        <v>4.4746186822689555</v>
      </c>
      <c r="Q23" s="3">
        <f t="shared" si="9"/>
        <v>4.0735793142629015</v>
      </c>
      <c r="R23" s="3">
        <f t="shared" si="9"/>
        <v>3.8614691178371436</v>
      </c>
      <c r="S23" s="3"/>
    </row>
    <row r="24" spans="1:19" ht="15" customHeight="1">
      <c r="A24" t="s">
        <v>145</v>
      </c>
      <c r="B24" s="3">
        <f aca="true" t="shared" si="10" ref="B24:R24">(B8/B$6)*100</f>
        <v>2.8678687919256567</v>
      </c>
      <c r="C24" s="3">
        <f t="shared" si="10"/>
        <v>2.0482433630383055</v>
      </c>
      <c r="D24" s="3">
        <f t="shared" si="10"/>
        <v>1.578109498650301</v>
      </c>
      <c r="E24" s="3">
        <f t="shared" si="10"/>
        <v>1.7449650378930621</v>
      </c>
      <c r="F24" s="3">
        <f t="shared" si="10"/>
        <v>1.6904730703708557</v>
      </c>
      <c r="G24" s="3">
        <f t="shared" si="10"/>
        <v>1.6357987330024613</v>
      </c>
      <c r="H24" s="3">
        <f t="shared" si="10"/>
        <v>1.5814672260776004</v>
      </c>
      <c r="I24" s="3">
        <f t="shared" si="10"/>
        <v>1.752513579956132</v>
      </c>
      <c r="J24" s="3">
        <f t="shared" si="10"/>
        <v>2.632735296042483</v>
      </c>
      <c r="K24" s="3">
        <f t="shared" si="10"/>
        <v>2.580103204128165</v>
      </c>
      <c r="L24" s="3">
        <f t="shared" si="10"/>
        <v>2.053259896920804</v>
      </c>
      <c r="M24" s="3">
        <f t="shared" si="10"/>
        <v>1.8346456692913387</v>
      </c>
      <c r="N24" s="3">
        <f t="shared" si="10"/>
        <v>2.1754716981132076</v>
      </c>
      <c r="O24" s="3">
        <f t="shared" si="10"/>
        <v>2.1507040074268917</v>
      </c>
      <c r="P24" s="3">
        <f t="shared" si="10"/>
        <v>1.8760771037638069</v>
      </c>
      <c r="Q24" s="3">
        <f t="shared" si="10"/>
        <v>1.7309769117775016</v>
      </c>
      <c r="R24" s="3">
        <f t="shared" si="10"/>
        <v>1.667007184225559</v>
      </c>
      <c r="S24" s="3"/>
    </row>
    <row r="25" spans="1:19" ht="15" customHeight="1">
      <c r="A25" t="s">
        <v>146</v>
      </c>
      <c r="B25" s="3">
        <f aca="true" t="shared" si="11" ref="B25:R25">(B9/B$6)*100</f>
        <v>1.2062280755738815</v>
      </c>
      <c r="C25" s="3">
        <f t="shared" si="11"/>
        <v>0.8818177576634162</v>
      </c>
      <c r="D25" s="3">
        <f t="shared" si="11"/>
        <v>0.9367141176199155</v>
      </c>
      <c r="E25" s="3">
        <f t="shared" si="11"/>
        <v>1.0268810450948374</v>
      </c>
      <c r="F25" s="3">
        <f t="shared" si="11"/>
        <v>1.0146582548626841</v>
      </c>
      <c r="G25" s="3">
        <f t="shared" si="11"/>
        <v>1.0765444054392124</v>
      </c>
      <c r="H25" s="3">
        <f t="shared" si="11"/>
        <v>1.1164147632493013</v>
      </c>
      <c r="I25" s="3">
        <f t="shared" si="11"/>
        <v>1.198274719936406</v>
      </c>
      <c r="J25" s="3">
        <f t="shared" si="11"/>
        <v>1.805330915006404</v>
      </c>
      <c r="K25" s="3">
        <f t="shared" si="11"/>
        <v>1.794471778871155</v>
      </c>
      <c r="L25" s="3">
        <f t="shared" si="11"/>
        <v>1.559367651445259</v>
      </c>
      <c r="M25" s="3">
        <f t="shared" si="11"/>
        <v>1.6645669291338583</v>
      </c>
      <c r="N25" s="3">
        <f t="shared" si="11"/>
        <v>2.0594339622641513</v>
      </c>
      <c r="O25" s="3">
        <f t="shared" si="11"/>
        <v>1.9805044097168496</v>
      </c>
      <c r="P25" s="3">
        <f t="shared" si="11"/>
        <v>1.746671327727794</v>
      </c>
      <c r="Q25" s="3">
        <f t="shared" si="11"/>
        <v>1.598927224243913</v>
      </c>
      <c r="R25" s="3">
        <f t="shared" si="11"/>
        <v>1.488965146290513</v>
      </c>
      <c r="S25" s="3"/>
    </row>
    <row r="26" spans="1:19" ht="15" customHeight="1">
      <c r="A26" t="s">
        <v>147</v>
      </c>
      <c r="B26" s="3">
        <f aca="true" t="shared" si="12" ref="B26:R26">(B10/B$6)*100</f>
        <v>0.1723182965105545</v>
      </c>
      <c r="C26" s="3">
        <f t="shared" si="12"/>
        <v>0.12597396538048805</v>
      </c>
      <c r="D26" s="3">
        <f t="shared" si="12"/>
        <v>0.18226703273885056</v>
      </c>
      <c r="E26" s="3">
        <f t="shared" si="12"/>
        <v>0.18004438303395723</v>
      </c>
      <c r="F26" s="3">
        <f t="shared" si="12"/>
        <v>0.1787820356815246</v>
      </c>
      <c r="G26" s="3">
        <f t="shared" si="12"/>
        <v>0.19448815720453536</v>
      </c>
      <c r="H26" s="3">
        <f t="shared" si="12"/>
        <v>0.2029188541222857</v>
      </c>
      <c r="I26" s="3">
        <f t="shared" si="12"/>
        <v>0.2259645817079095</v>
      </c>
      <c r="J26" s="3">
        <f t="shared" si="12"/>
        <v>0.2776713007544806</v>
      </c>
      <c r="K26" s="3">
        <f t="shared" si="12"/>
        <v>0.33361334453378133</v>
      </c>
      <c r="L26" s="3">
        <f t="shared" si="12"/>
        <v>0.2906472624357489</v>
      </c>
      <c r="M26" s="3">
        <f t="shared" si="12"/>
        <v>0.27086614173228346</v>
      </c>
      <c r="N26" s="3">
        <f t="shared" si="12"/>
        <v>0.3320754716981132</v>
      </c>
      <c r="O26" s="3">
        <f t="shared" si="12"/>
        <v>0.3202846975088968</v>
      </c>
      <c r="P26" s="3">
        <f t="shared" si="12"/>
        <v>0.3035822707953855</v>
      </c>
      <c r="Q26" s="3">
        <f t="shared" si="12"/>
        <v>0.2635875545728602</v>
      </c>
      <c r="R26" s="3">
        <f t="shared" si="12"/>
        <v>0.24975920544049768</v>
      </c>
      <c r="S26" s="3"/>
    </row>
    <row r="27" spans="1:19" ht="15" customHeight="1">
      <c r="A27" t="s">
        <v>148</v>
      </c>
      <c r="B27" s="3">
        <f aca="true" t="shared" si="13" ref="B27:R27">(B11/B$6)*100</f>
        <v>0.227706320388947</v>
      </c>
      <c r="C27" s="3">
        <f t="shared" si="13"/>
        <v>0.16796528717398404</v>
      </c>
      <c r="D27" s="3">
        <f t="shared" si="13"/>
        <v>0.11766605910989086</v>
      </c>
      <c r="E27" s="3">
        <f t="shared" si="13"/>
        <v>0.19469915839718627</v>
      </c>
      <c r="F27" s="3">
        <f t="shared" si="13"/>
        <v>0.21247917329689053</v>
      </c>
      <c r="G27" s="3">
        <f t="shared" si="13"/>
        <v>0.2259613444699996</v>
      </c>
      <c r="H27" s="3">
        <f t="shared" si="13"/>
        <v>0.23180410026068932</v>
      </c>
      <c r="I27" s="3">
        <f t="shared" si="13"/>
        <v>0.2598224669149578</v>
      </c>
      <c r="J27" s="3">
        <f t="shared" si="13"/>
        <v>0.26925701891343573</v>
      </c>
      <c r="K27" s="3">
        <f t="shared" si="13"/>
        <v>0.23120924836993478</v>
      </c>
      <c r="L27" s="3">
        <f t="shared" si="13"/>
        <v>0.19145261201018304</v>
      </c>
      <c r="M27" s="3">
        <f t="shared" si="13"/>
        <v>0.18740157480314962</v>
      </c>
      <c r="N27" s="3">
        <f t="shared" si="13"/>
        <v>0.27641509433962264</v>
      </c>
      <c r="O27" s="3">
        <f t="shared" si="13"/>
        <v>0.2576203001701996</v>
      </c>
      <c r="P27" s="3">
        <f t="shared" si="13"/>
        <v>0.24163922160279172</v>
      </c>
      <c r="Q27" s="3">
        <f t="shared" si="13"/>
        <v>0.22315373552187776</v>
      </c>
      <c r="R27" s="3">
        <f t="shared" si="13"/>
        <v>0.2018087736781317</v>
      </c>
      <c r="S27" s="3"/>
    </row>
    <row r="28" spans="1:19" ht="15" customHeight="1">
      <c r="A28" t="s">
        <v>149</v>
      </c>
      <c r="B28" s="3">
        <f aca="true" t="shared" si="14" ref="B28:R28">(B12/B$6)*100</f>
        <v>0.3938703920241246</v>
      </c>
      <c r="C28" s="3">
        <f t="shared" si="14"/>
        <v>0.326599169504969</v>
      </c>
      <c r="D28" s="3">
        <f t="shared" si="14"/>
        <v>0.29762591421913576</v>
      </c>
      <c r="E28" s="3">
        <f t="shared" si="14"/>
        <v>0.30775028262781057</v>
      </c>
      <c r="F28" s="3">
        <f t="shared" si="14"/>
        <v>0.28829773293146377</v>
      </c>
      <c r="G28" s="3">
        <f t="shared" si="14"/>
        <v>0.32199491586974943</v>
      </c>
      <c r="H28" s="3">
        <f t="shared" si="14"/>
        <v>0.30690574022053885</v>
      </c>
      <c r="I28" s="3">
        <f t="shared" si="14"/>
        <v>0.35477175369124553</v>
      </c>
      <c r="J28" s="3">
        <f t="shared" si="14"/>
        <v>0.39173156571086654</v>
      </c>
      <c r="K28" s="3">
        <f t="shared" si="14"/>
        <v>0.30561222448897957</v>
      </c>
      <c r="L28" s="3">
        <f t="shared" si="14"/>
        <v>0.28509791136298995</v>
      </c>
      <c r="M28" s="3">
        <f t="shared" si="14"/>
        <v>0.29133858267716534</v>
      </c>
      <c r="N28" s="3">
        <f t="shared" si="14"/>
        <v>0.4066037735849057</v>
      </c>
      <c r="O28" s="3">
        <f t="shared" si="14"/>
        <v>0.39377997833823297</v>
      </c>
      <c r="P28" s="3">
        <f t="shared" si="14"/>
        <v>0.3066487583791773</v>
      </c>
      <c r="Q28" s="3">
        <f t="shared" si="14"/>
        <v>0.25693388814674917</v>
      </c>
      <c r="R28" s="3">
        <f t="shared" si="14"/>
        <v>0.25392880820244257</v>
      </c>
      <c r="S28" s="3"/>
    </row>
    <row r="29" spans="1:19" ht="15" customHeight="1">
      <c r="A29" s="7" t="s">
        <v>153</v>
      </c>
      <c r="B29" s="7"/>
      <c r="C29" s="7"/>
      <c r="D29" s="7"/>
      <c r="E29" s="7"/>
      <c r="F29" s="7"/>
      <c r="G29" s="7"/>
      <c r="H29" s="7"/>
      <c r="I29" s="7"/>
      <c r="J29" s="7"/>
      <c r="K29" s="7"/>
      <c r="L29" s="7"/>
      <c r="M29" s="7"/>
      <c r="N29" s="7"/>
      <c r="O29" s="7"/>
      <c r="P29" s="7"/>
      <c r="Q29" s="7"/>
      <c r="R29" s="7"/>
      <c r="S29" s="10"/>
    </row>
    <row r="30" spans="1:19" ht="15" customHeight="1">
      <c r="A30" t="s">
        <v>151</v>
      </c>
      <c r="B30" s="3">
        <f aca="true" t="shared" si="15" ref="B30:R30">(B7/B$7)*100</f>
        <v>100</v>
      </c>
      <c r="C30" s="3">
        <f t="shared" si="15"/>
        <v>100</v>
      </c>
      <c r="D30" s="3">
        <f t="shared" si="15"/>
        <v>100</v>
      </c>
      <c r="E30" s="3">
        <f t="shared" si="15"/>
        <v>100</v>
      </c>
      <c r="F30" s="3">
        <f t="shared" si="15"/>
        <v>100</v>
      </c>
      <c r="G30" s="3">
        <f t="shared" si="15"/>
        <v>100</v>
      </c>
      <c r="H30" s="3">
        <f t="shared" si="15"/>
        <v>100</v>
      </c>
      <c r="I30" s="3">
        <f t="shared" si="15"/>
        <v>100</v>
      </c>
      <c r="J30" s="3">
        <f t="shared" si="15"/>
        <v>100</v>
      </c>
      <c r="K30" s="3">
        <f t="shared" si="15"/>
        <v>100</v>
      </c>
      <c r="L30" s="3">
        <f t="shared" si="15"/>
        <v>100</v>
      </c>
      <c r="M30" s="3">
        <f t="shared" si="15"/>
        <v>100</v>
      </c>
      <c r="N30" s="3">
        <f t="shared" si="15"/>
        <v>100</v>
      </c>
      <c r="O30" s="3">
        <f t="shared" si="15"/>
        <v>100</v>
      </c>
      <c r="P30" s="3">
        <f t="shared" si="15"/>
        <v>100</v>
      </c>
      <c r="Q30" s="3">
        <f t="shared" si="15"/>
        <v>100</v>
      </c>
      <c r="R30" s="3">
        <f t="shared" si="15"/>
        <v>100</v>
      </c>
      <c r="S30" s="3"/>
    </row>
    <row r="31" spans="1:19" ht="15" customHeight="1">
      <c r="A31" t="s">
        <v>123</v>
      </c>
      <c r="B31" s="3">
        <f aca="true" t="shared" si="16" ref="B31:R31">(B8/B$7)*100</f>
        <v>58.91276864728192</v>
      </c>
      <c r="C31" s="3">
        <f t="shared" si="16"/>
        <v>57.687253613666236</v>
      </c>
      <c r="D31" s="3">
        <f t="shared" si="16"/>
        <v>50.70422535211267</v>
      </c>
      <c r="E31" s="3">
        <f t="shared" si="16"/>
        <v>50.515151515151516</v>
      </c>
      <c r="F31" s="3">
        <f t="shared" si="16"/>
        <v>49.94469026548673</v>
      </c>
      <c r="G31" s="3">
        <f t="shared" si="16"/>
        <v>47.34875029198785</v>
      </c>
      <c r="H31" s="3">
        <f t="shared" si="16"/>
        <v>45.97942473231157</v>
      </c>
      <c r="I31" s="3">
        <f t="shared" si="16"/>
        <v>46.2240341681227</v>
      </c>
      <c r="J31" s="3">
        <f t="shared" si="16"/>
        <v>48.965397322204836</v>
      </c>
      <c r="K31" s="3">
        <f t="shared" si="16"/>
        <v>49.19158023184869</v>
      </c>
      <c r="L31" s="3">
        <f t="shared" si="16"/>
        <v>46.87994931897371</v>
      </c>
      <c r="M31" s="3">
        <f t="shared" si="16"/>
        <v>43.18013343217198</v>
      </c>
      <c r="N31" s="3">
        <f t="shared" si="16"/>
        <v>41.43755615453728</v>
      </c>
      <c r="O31" s="3">
        <f t="shared" si="16"/>
        <v>42.14675560946028</v>
      </c>
      <c r="P31" s="3">
        <f t="shared" si="16"/>
        <v>41.92708333333333</v>
      </c>
      <c r="Q31" s="3">
        <f t="shared" si="16"/>
        <v>42.492775474305816</v>
      </c>
      <c r="R31" s="3">
        <f t="shared" si="16"/>
        <v>43.17028398661052</v>
      </c>
      <c r="S31" s="3"/>
    </row>
    <row r="32" spans="1:19" ht="15" customHeight="1">
      <c r="A32" t="s">
        <v>124</v>
      </c>
      <c r="B32" s="3">
        <f aca="true" t="shared" si="17" ref="B32:R32">(B9/B$7)*100</f>
        <v>24.778761061946902</v>
      </c>
      <c r="C32" s="3">
        <f t="shared" si="17"/>
        <v>24.83574244415243</v>
      </c>
      <c r="D32" s="3">
        <f t="shared" si="17"/>
        <v>30.096367679762785</v>
      </c>
      <c r="E32" s="3">
        <f t="shared" si="17"/>
        <v>29.72727272727273</v>
      </c>
      <c r="F32" s="3">
        <f t="shared" si="17"/>
        <v>29.97787610619469</v>
      </c>
      <c r="G32" s="3">
        <f t="shared" si="17"/>
        <v>31.160943704741882</v>
      </c>
      <c r="H32" s="3">
        <f t="shared" si="17"/>
        <v>32.45853453705648</v>
      </c>
      <c r="I32" s="3">
        <f t="shared" si="17"/>
        <v>31.605513492525724</v>
      </c>
      <c r="J32" s="3">
        <f t="shared" si="17"/>
        <v>33.57676925752043</v>
      </c>
      <c r="K32" s="3">
        <f t="shared" si="17"/>
        <v>34.21293471629042</v>
      </c>
      <c r="L32" s="3">
        <f t="shared" si="17"/>
        <v>35.60342096927463</v>
      </c>
      <c r="M32" s="3">
        <f t="shared" si="17"/>
        <v>39.17716827279466</v>
      </c>
      <c r="N32" s="3">
        <f t="shared" si="17"/>
        <v>39.2273135669362</v>
      </c>
      <c r="O32" s="3">
        <f t="shared" si="17"/>
        <v>38.8114008489994</v>
      </c>
      <c r="P32" s="3">
        <f t="shared" si="17"/>
        <v>39.03508771929825</v>
      </c>
      <c r="Q32" s="3">
        <f t="shared" si="17"/>
        <v>39.25116220630733</v>
      </c>
      <c r="R32" s="3">
        <f t="shared" si="17"/>
        <v>38.55955080444876</v>
      </c>
      <c r="S32" s="3"/>
    </row>
    <row r="33" spans="1:19" ht="15" customHeight="1">
      <c r="A33" t="s">
        <v>125</v>
      </c>
      <c r="B33" s="3">
        <f aca="true" t="shared" si="18" ref="B33:R33">(B10/B$7)*100</f>
        <v>3.5398230088495577</v>
      </c>
      <c r="C33" s="3">
        <f t="shared" si="18"/>
        <v>3.5479632063074904</v>
      </c>
      <c r="D33" s="3">
        <f t="shared" si="18"/>
        <v>5.856189770200148</v>
      </c>
      <c r="E33" s="3">
        <f t="shared" si="18"/>
        <v>5.212121212121213</v>
      </c>
      <c r="F33" s="3">
        <f t="shared" si="18"/>
        <v>5.282079646017699</v>
      </c>
      <c r="G33" s="3">
        <f t="shared" si="18"/>
        <v>5.629525811726232</v>
      </c>
      <c r="H33" s="3">
        <f t="shared" si="18"/>
        <v>5.899643082091119</v>
      </c>
      <c r="I33" s="3">
        <f t="shared" si="18"/>
        <v>5.96000776548243</v>
      </c>
      <c r="J33" s="3">
        <f t="shared" si="18"/>
        <v>5.164319248826291</v>
      </c>
      <c r="K33" s="3">
        <f t="shared" si="18"/>
        <v>6.3605857230018295</v>
      </c>
      <c r="L33" s="3">
        <f t="shared" si="18"/>
        <v>6.636046879949318</v>
      </c>
      <c r="M33" s="3">
        <f t="shared" si="18"/>
        <v>6.375092661230541</v>
      </c>
      <c r="N33" s="3">
        <f t="shared" si="18"/>
        <v>6.325247079964061</v>
      </c>
      <c r="O33" s="3">
        <f t="shared" si="18"/>
        <v>6.276531231049121</v>
      </c>
      <c r="P33" s="3">
        <f t="shared" si="18"/>
        <v>6.784539473684211</v>
      </c>
      <c r="Q33" s="3">
        <f t="shared" si="18"/>
        <v>6.470662143485363</v>
      </c>
      <c r="R33" s="3">
        <f t="shared" si="18"/>
        <v>6.467984019004428</v>
      </c>
      <c r="S33" s="3"/>
    </row>
    <row r="34" spans="1:19" ht="15" customHeight="1">
      <c r="A34" t="s">
        <v>126</v>
      </c>
      <c r="B34" s="3">
        <f aca="true" t="shared" si="19" ref="B34:R34">(B11/B$7)*100</f>
        <v>4.677623261694058</v>
      </c>
      <c r="C34" s="3">
        <f t="shared" si="19"/>
        <v>4.730617608409987</v>
      </c>
      <c r="D34" s="3">
        <f t="shared" si="19"/>
        <v>3.7805782060785766</v>
      </c>
      <c r="E34" s="3">
        <f t="shared" si="19"/>
        <v>5.636363636363637</v>
      </c>
      <c r="F34" s="3">
        <f t="shared" si="19"/>
        <v>6.277654867256636</v>
      </c>
      <c r="G34" s="3">
        <f t="shared" si="19"/>
        <v>6.540527914038775</v>
      </c>
      <c r="H34" s="3">
        <f t="shared" si="19"/>
        <v>6.739449926516901</v>
      </c>
      <c r="I34" s="3">
        <f t="shared" si="19"/>
        <v>6.853038245000971</v>
      </c>
      <c r="J34" s="3">
        <f t="shared" si="19"/>
        <v>5.007824726134586</v>
      </c>
      <c r="K34" s="3">
        <f t="shared" si="19"/>
        <v>4.408175716900549</v>
      </c>
      <c r="L34" s="3">
        <f t="shared" si="19"/>
        <v>4.3712385175799815</v>
      </c>
      <c r="M34" s="3">
        <f t="shared" si="19"/>
        <v>4.41067457375834</v>
      </c>
      <c r="N34" s="3">
        <f t="shared" si="19"/>
        <v>5.265049415992813</v>
      </c>
      <c r="O34" s="3">
        <f t="shared" si="19"/>
        <v>5.048514251061249</v>
      </c>
      <c r="P34" s="3">
        <f t="shared" si="19"/>
        <v>5.400219298245614</v>
      </c>
      <c r="Q34" s="3">
        <f t="shared" si="19"/>
        <v>5.478075135067219</v>
      </c>
      <c r="R34" s="3">
        <f t="shared" si="19"/>
        <v>5.22621747111543</v>
      </c>
      <c r="S34" s="3"/>
    </row>
    <row r="35" spans="1:19" ht="15" customHeight="1">
      <c r="A35" t="s">
        <v>127</v>
      </c>
      <c r="B35" s="3">
        <f aca="true" t="shared" si="20" ref="B35:R35">(B12/B$7)*100</f>
        <v>8.091024020227561</v>
      </c>
      <c r="C35" s="3">
        <f t="shared" si="20"/>
        <v>9.198423127463863</v>
      </c>
      <c r="D35" s="3">
        <f t="shared" si="20"/>
        <v>9.562638991845812</v>
      </c>
      <c r="E35" s="3">
        <f t="shared" si="20"/>
        <v>8.90909090909091</v>
      </c>
      <c r="F35" s="3">
        <f t="shared" si="20"/>
        <v>8.517699115044246</v>
      </c>
      <c r="G35" s="3">
        <f t="shared" si="20"/>
        <v>9.320252277505256</v>
      </c>
      <c r="H35" s="3">
        <f t="shared" si="20"/>
        <v>8.922947722023935</v>
      </c>
      <c r="I35" s="3">
        <f t="shared" si="20"/>
        <v>9.357406328868182</v>
      </c>
      <c r="J35" s="3">
        <f t="shared" si="20"/>
        <v>7.285689445313858</v>
      </c>
      <c r="K35" s="3">
        <f t="shared" si="20"/>
        <v>5.826723611958511</v>
      </c>
      <c r="L35" s="3">
        <f t="shared" si="20"/>
        <v>6.509344314222363</v>
      </c>
      <c r="M35" s="3">
        <f t="shared" si="20"/>
        <v>6.856931060044477</v>
      </c>
      <c r="N35" s="3">
        <f t="shared" si="20"/>
        <v>7.744833782569632</v>
      </c>
      <c r="O35" s="3">
        <f t="shared" si="20"/>
        <v>7.716798059429958</v>
      </c>
      <c r="P35" s="3">
        <f t="shared" si="20"/>
        <v>6.853070175438597</v>
      </c>
      <c r="Q35" s="3">
        <f t="shared" si="20"/>
        <v>6.307325040834276</v>
      </c>
      <c r="R35" s="3">
        <f t="shared" si="20"/>
        <v>6.575963718820861</v>
      </c>
      <c r="S35" s="3"/>
    </row>
    <row r="36" spans="1:19" ht="13.5" customHeight="1">
      <c r="A36" s="9" t="s">
        <v>406</v>
      </c>
      <c r="B36" s="8"/>
      <c r="C36" s="8"/>
      <c r="D36" s="8"/>
      <c r="E36" s="8"/>
      <c r="F36" s="8"/>
      <c r="G36" s="8"/>
      <c r="H36" s="8"/>
      <c r="I36" s="8"/>
      <c r="J36" s="8"/>
      <c r="K36" s="8"/>
      <c r="L36" s="8"/>
      <c r="M36" s="8"/>
      <c r="N36" s="8"/>
      <c r="O36" s="8"/>
      <c r="P36" s="8"/>
      <c r="Q36" s="8"/>
      <c r="R36" s="8"/>
      <c r="S36" s="10"/>
    </row>
    <row r="37" spans="1:19" ht="13.5" customHeight="1">
      <c r="A37" s="19" t="s">
        <v>91</v>
      </c>
      <c r="B37" s="10"/>
      <c r="C37" s="10"/>
      <c r="D37" s="10"/>
      <c r="E37" s="10"/>
      <c r="F37" s="10"/>
      <c r="G37" s="10"/>
      <c r="H37" s="10"/>
      <c r="I37" s="10"/>
      <c r="J37" s="10"/>
      <c r="K37" s="10"/>
      <c r="L37" s="10"/>
      <c r="M37" s="10"/>
      <c r="N37" s="10"/>
      <c r="O37" s="10"/>
      <c r="P37" s="10"/>
      <c r="Q37" s="10"/>
      <c r="R37" s="10"/>
      <c r="S37" s="10"/>
    </row>
    <row r="38" ht="12.75" customHeight="1"/>
    <row r="39" ht="15" customHeight="1"/>
    <row r="40" ht="13.5">
      <c r="A40" s="2" t="s">
        <v>173</v>
      </c>
    </row>
    <row r="42" spans="1:19" ht="15" customHeight="1">
      <c r="A42" s="5"/>
      <c r="B42" s="80" t="s">
        <v>128</v>
      </c>
      <c r="C42" s="80" t="s">
        <v>129</v>
      </c>
      <c r="D42" s="80" t="s">
        <v>130</v>
      </c>
      <c r="E42" s="80" t="s">
        <v>131</v>
      </c>
      <c r="F42" s="80" t="s">
        <v>132</v>
      </c>
      <c r="G42" s="80" t="s">
        <v>133</v>
      </c>
      <c r="H42" s="80" t="s">
        <v>134</v>
      </c>
      <c r="I42" s="80" t="s">
        <v>135</v>
      </c>
      <c r="J42" s="80" t="s">
        <v>136</v>
      </c>
      <c r="K42" s="80" t="s">
        <v>137</v>
      </c>
      <c r="L42" s="80" t="s">
        <v>138</v>
      </c>
      <c r="M42" s="80" t="s">
        <v>139</v>
      </c>
      <c r="N42" s="80" t="s">
        <v>140</v>
      </c>
      <c r="O42" s="80" t="s">
        <v>141</v>
      </c>
      <c r="P42" s="80" t="s">
        <v>142</v>
      </c>
      <c r="Q42" s="80" t="s">
        <v>143</v>
      </c>
      <c r="R42" s="80" t="s">
        <v>144</v>
      </c>
      <c r="S42" s="11"/>
    </row>
    <row r="43" spans="1:19" ht="15" customHeight="1">
      <c r="A43" s="4" t="s">
        <v>287</v>
      </c>
      <c r="B43" s="1"/>
      <c r="C43" s="1"/>
      <c r="D43" s="1"/>
      <c r="E43" s="1"/>
      <c r="F43" s="1"/>
      <c r="G43" s="1"/>
      <c r="H43" s="1"/>
      <c r="I43" s="1"/>
      <c r="J43" s="1"/>
      <c r="K43" s="1"/>
      <c r="L43" s="1"/>
      <c r="M43" s="1"/>
      <c r="N43" s="1"/>
      <c r="O43" s="1"/>
      <c r="P43" s="1"/>
      <c r="Q43" s="1"/>
      <c r="R43" s="1"/>
      <c r="S43" s="1"/>
    </row>
    <row r="44" spans="1:18" ht="15" customHeight="1">
      <c r="A44" t="s">
        <v>122</v>
      </c>
      <c r="B44">
        <v>11045</v>
      </c>
      <c r="C44">
        <v>16833</v>
      </c>
      <c r="D44">
        <v>38843</v>
      </c>
      <c r="E44">
        <v>90166</v>
      </c>
      <c r="F44">
        <v>100602</v>
      </c>
      <c r="G44">
        <v>116128</v>
      </c>
      <c r="H44">
        <v>129460</v>
      </c>
      <c r="I44">
        <v>128254</v>
      </c>
      <c r="J44">
        <v>102397</v>
      </c>
      <c r="K44">
        <v>120457</v>
      </c>
      <c r="L44">
        <v>137804</v>
      </c>
      <c r="M44">
        <v>119891</v>
      </c>
      <c r="N44">
        <v>98058</v>
      </c>
      <c r="O44">
        <v>120011</v>
      </c>
      <c r="P44">
        <v>151575</v>
      </c>
      <c r="Q44">
        <v>182922</v>
      </c>
      <c r="R44">
        <v>227567</v>
      </c>
    </row>
    <row r="45" spans="1:18" ht="15" customHeight="1">
      <c r="A45" t="s">
        <v>150</v>
      </c>
      <c r="B45">
        <f aca="true" t="shared" si="21" ref="B45:R45">SUM(B46:B50)</f>
        <v>372.4</v>
      </c>
      <c r="C45">
        <f t="shared" si="21"/>
        <v>453</v>
      </c>
      <c r="D45">
        <f t="shared" si="21"/>
        <v>1141</v>
      </c>
      <c r="E45">
        <f t="shared" si="21"/>
        <v>2913</v>
      </c>
      <c r="F45">
        <f t="shared" si="21"/>
        <v>3204</v>
      </c>
      <c r="G45">
        <f t="shared" si="21"/>
        <v>3779</v>
      </c>
      <c r="H45">
        <f t="shared" si="21"/>
        <v>4134</v>
      </c>
      <c r="I45">
        <f t="shared" si="21"/>
        <v>4484</v>
      </c>
      <c r="J45">
        <f t="shared" si="21"/>
        <v>5156</v>
      </c>
      <c r="K45">
        <f t="shared" si="21"/>
        <v>5889</v>
      </c>
      <c r="L45">
        <f t="shared" si="21"/>
        <v>5561</v>
      </c>
      <c r="M45">
        <f t="shared" si="21"/>
        <v>4653</v>
      </c>
      <c r="N45">
        <f t="shared" si="21"/>
        <v>4834</v>
      </c>
      <c r="O45">
        <f t="shared" si="21"/>
        <v>5790</v>
      </c>
      <c r="P45">
        <f t="shared" si="21"/>
        <v>6404</v>
      </c>
      <c r="Q45">
        <f t="shared" si="21"/>
        <v>7071</v>
      </c>
      <c r="R45">
        <f t="shared" si="21"/>
        <v>8314</v>
      </c>
    </row>
    <row r="46" spans="1:18" ht="15" customHeight="1">
      <c r="A46" t="s">
        <v>145</v>
      </c>
      <c r="B46">
        <v>270</v>
      </c>
      <c r="C46">
        <v>289</v>
      </c>
      <c r="D46">
        <v>630</v>
      </c>
      <c r="E46">
        <v>1511</v>
      </c>
      <c r="F46">
        <v>1654</v>
      </c>
      <c r="G46">
        <v>1852</v>
      </c>
      <c r="H46">
        <v>1937</v>
      </c>
      <c r="I46">
        <v>2123</v>
      </c>
      <c r="J46">
        <v>2633</v>
      </c>
      <c r="K46">
        <v>2990</v>
      </c>
      <c r="L46">
        <v>2686</v>
      </c>
      <c r="M46">
        <v>2083</v>
      </c>
      <c r="N46">
        <v>2076</v>
      </c>
      <c r="O46">
        <v>2527</v>
      </c>
      <c r="P46">
        <v>2792</v>
      </c>
      <c r="Q46">
        <v>3116</v>
      </c>
      <c r="R46">
        <v>3719</v>
      </c>
    </row>
    <row r="47" spans="1:18" ht="15" customHeight="1">
      <c r="A47" t="s">
        <v>146</v>
      </c>
      <c r="B47">
        <v>67</v>
      </c>
      <c r="C47">
        <v>96</v>
      </c>
      <c r="D47">
        <v>306</v>
      </c>
      <c r="E47">
        <v>841</v>
      </c>
      <c r="F47">
        <v>927</v>
      </c>
      <c r="G47">
        <v>1133</v>
      </c>
      <c r="H47">
        <v>1311</v>
      </c>
      <c r="I47">
        <v>1369</v>
      </c>
      <c r="J47">
        <v>1649</v>
      </c>
      <c r="K47">
        <v>1956</v>
      </c>
      <c r="L47">
        <v>1928</v>
      </c>
      <c r="M47">
        <v>1782</v>
      </c>
      <c r="N47">
        <v>1848</v>
      </c>
      <c r="O47">
        <v>2171</v>
      </c>
      <c r="P47">
        <v>2417</v>
      </c>
      <c r="Q47">
        <v>2700</v>
      </c>
      <c r="R47">
        <v>3113</v>
      </c>
    </row>
    <row r="48" spans="1:18" ht="15" customHeight="1">
      <c r="A48" t="s">
        <v>147</v>
      </c>
      <c r="B48">
        <v>1.5</v>
      </c>
      <c r="C48">
        <v>12</v>
      </c>
      <c r="D48">
        <v>60</v>
      </c>
      <c r="E48">
        <v>141</v>
      </c>
      <c r="F48">
        <v>151</v>
      </c>
      <c r="G48">
        <v>192</v>
      </c>
      <c r="H48">
        <v>230</v>
      </c>
      <c r="I48">
        <v>256</v>
      </c>
      <c r="J48">
        <v>254</v>
      </c>
      <c r="K48">
        <v>372</v>
      </c>
      <c r="L48">
        <v>373</v>
      </c>
      <c r="M48">
        <v>290</v>
      </c>
      <c r="N48">
        <v>303</v>
      </c>
      <c r="O48">
        <v>354</v>
      </c>
      <c r="P48">
        <v>419</v>
      </c>
      <c r="Q48">
        <v>443</v>
      </c>
      <c r="R48">
        <v>532</v>
      </c>
    </row>
    <row r="49" spans="1:18" ht="15" customHeight="1">
      <c r="A49" t="s">
        <v>148</v>
      </c>
      <c r="B49">
        <v>0.9</v>
      </c>
      <c r="C49">
        <v>7</v>
      </c>
      <c r="D49">
        <v>37</v>
      </c>
      <c r="E49">
        <v>156</v>
      </c>
      <c r="F49">
        <v>196</v>
      </c>
      <c r="G49">
        <v>243</v>
      </c>
      <c r="H49">
        <v>277</v>
      </c>
      <c r="I49">
        <v>307</v>
      </c>
      <c r="J49">
        <v>246</v>
      </c>
      <c r="K49">
        <v>237</v>
      </c>
      <c r="L49">
        <v>219</v>
      </c>
      <c r="M49">
        <v>183</v>
      </c>
      <c r="N49">
        <v>232</v>
      </c>
      <c r="O49">
        <v>288</v>
      </c>
      <c r="P49">
        <v>339</v>
      </c>
      <c r="Q49">
        <v>376</v>
      </c>
      <c r="R49">
        <v>420</v>
      </c>
    </row>
    <row r="50" spans="1:18" ht="15" customHeight="1">
      <c r="A50" t="s">
        <v>149</v>
      </c>
      <c r="B50">
        <v>33</v>
      </c>
      <c r="C50">
        <v>49</v>
      </c>
      <c r="D50">
        <v>108</v>
      </c>
      <c r="E50">
        <v>264</v>
      </c>
      <c r="F50">
        <v>276</v>
      </c>
      <c r="G50">
        <v>359</v>
      </c>
      <c r="H50">
        <v>379</v>
      </c>
      <c r="I50">
        <v>429</v>
      </c>
      <c r="J50">
        <v>374</v>
      </c>
      <c r="K50">
        <v>334</v>
      </c>
      <c r="L50">
        <v>355</v>
      </c>
      <c r="M50">
        <v>315</v>
      </c>
      <c r="N50">
        <v>375</v>
      </c>
      <c r="O50">
        <v>450</v>
      </c>
      <c r="P50">
        <v>437</v>
      </c>
      <c r="Q50">
        <v>436</v>
      </c>
      <c r="R50">
        <v>530</v>
      </c>
    </row>
    <row r="51" spans="1:19" ht="15" customHeight="1">
      <c r="A51" s="7" t="s">
        <v>152</v>
      </c>
      <c r="B51" s="12"/>
      <c r="C51" s="12"/>
      <c r="D51" s="12"/>
      <c r="E51" s="12"/>
      <c r="F51" s="12"/>
      <c r="G51" s="12"/>
      <c r="H51" s="12"/>
      <c r="I51" s="12"/>
      <c r="J51" s="12"/>
      <c r="K51" s="12"/>
      <c r="L51" s="12"/>
      <c r="M51" s="12"/>
      <c r="N51" s="12"/>
      <c r="O51" s="12"/>
      <c r="P51" s="12"/>
      <c r="Q51" s="12"/>
      <c r="R51" s="12"/>
      <c r="S51" s="3"/>
    </row>
    <row r="52" spans="1:19" ht="15" customHeight="1">
      <c r="A52" t="s">
        <v>155</v>
      </c>
      <c r="B52" s="3">
        <f aca="true" t="shared" si="22" ref="B52:R52">(B44/$B$44)*100</f>
        <v>100</v>
      </c>
      <c r="C52" s="3">
        <f t="shared" si="22"/>
        <v>152.40380262562246</v>
      </c>
      <c r="D52" s="3">
        <f t="shared" si="22"/>
        <v>351.6794929832503</v>
      </c>
      <c r="E52" s="3">
        <f t="shared" si="22"/>
        <v>816.3512901765504</v>
      </c>
      <c r="F52" s="3">
        <f t="shared" si="22"/>
        <v>910.8374830239928</v>
      </c>
      <c r="G52" s="3">
        <f t="shared" si="22"/>
        <v>1051.4078768673608</v>
      </c>
      <c r="H52" s="3">
        <f t="shared" si="22"/>
        <v>1172.1140787686736</v>
      </c>
      <c r="I52" s="3">
        <f t="shared" si="22"/>
        <v>1161.195110909914</v>
      </c>
      <c r="J52" s="3">
        <f t="shared" si="22"/>
        <v>927.0891806247171</v>
      </c>
      <c r="K52" s="3">
        <f t="shared" si="22"/>
        <v>1090.6020823902218</v>
      </c>
      <c r="L52" s="3">
        <f t="shared" si="22"/>
        <v>1247.659574468085</v>
      </c>
      <c r="M52" s="3">
        <f t="shared" si="22"/>
        <v>1085.477591670439</v>
      </c>
      <c r="N52" s="3">
        <f t="shared" si="22"/>
        <v>887.8044363965595</v>
      </c>
      <c r="O52" s="3">
        <f t="shared" si="22"/>
        <v>1086.5640561339974</v>
      </c>
      <c r="P52" s="3">
        <f t="shared" si="22"/>
        <v>1372.340425531915</v>
      </c>
      <c r="Q52" s="3">
        <f t="shared" si="22"/>
        <v>1656.152105024898</v>
      </c>
      <c r="R52" s="3">
        <f t="shared" si="22"/>
        <v>2060.3621548211863</v>
      </c>
      <c r="S52" s="3"/>
    </row>
    <row r="53" spans="1:19" ht="15" customHeight="1">
      <c r="A53" t="s">
        <v>150</v>
      </c>
      <c r="B53" s="3">
        <f aca="true" t="shared" si="23" ref="B53:R53">(B45/$B$45)*100</f>
        <v>100</v>
      </c>
      <c r="C53" s="3">
        <f t="shared" si="23"/>
        <v>121.64339419978518</v>
      </c>
      <c r="D53" s="3">
        <f t="shared" si="23"/>
        <v>306.3909774436091</v>
      </c>
      <c r="E53" s="3">
        <f t="shared" si="23"/>
        <v>782.2234156820623</v>
      </c>
      <c r="F53" s="3">
        <f t="shared" si="23"/>
        <v>860.3651987110634</v>
      </c>
      <c r="G53" s="3">
        <f t="shared" si="23"/>
        <v>1014.7690655209453</v>
      </c>
      <c r="H53" s="3">
        <f t="shared" si="23"/>
        <v>1110.0966702470462</v>
      </c>
      <c r="I53" s="3">
        <f t="shared" si="23"/>
        <v>1204.0816326530614</v>
      </c>
      <c r="J53" s="3">
        <f t="shared" si="23"/>
        <v>1384.53276047261</v>
      </c>
      <c r="K53" s="3">
        <f t="shared" si="23"/>
        <v>1581.3641245972074</v>
      </c>
      <c r="L53" s="3">
        <f t="shared" si="23"/>
        <v>1493.2867883995705</v>
      </c>
      <c r="M53" s="3">
        <f t="shared" si="23"/>
        <v>1249.4629430719658</v>
      </c>
      <c r="N53" s="3">
        <f t="shared" si="23"/>
        <v>1298.0665950590765</v>
      </c>
      <c r="O53" s="3">
        <f t="shared" si="23"/>
        <v>1554.779806659506</v>
      </c>
      <c r="P53" s="3">
        <f t="shared" si="23"/>
        <v>1719.6562835660582</v>
      </c>
      <c r="Q53" s="3">
        <f t="shared" si="23"/>
        <v>1898.7647690655213</v>
      </c>
      <c r="R53" s="3">
        <f t="shared" si="23"/>
        <v>2232.545649838883</v>
      </c>
      <c r="S53" s="3"/>
    </row>
    <row r="54" spans="1:19" ht="15" customHeight="1">
      <c r="A54" t="s">
        <v>145</v>
      </c>
      <c r="B54" s="3">
        <f aca="true" t="shared" si="24" ref="B54:R54">(B46/$B$46)*100</f>
        <v>100</v>
      </c>
      <c r="C54" s="3">
        <f t="shared" si="24"/>
        <v>107.03703703703704</v>
      </c>
      <c r="D54" s="3">
        <f t="shared" si="24"/>
        <v>233.33333333333334</v>
      </c>
      <c r="E54" s="3">
        <f t="shared" si="24"/>
        <v>559.6296296296297</v>
      </c>
      <c r="F54" s="3">
        <f t="shared" si="24"/>
        <v>612.5925925925926</v>
      </c>
      <c r="G54" s="3">
        <f t="shared" si="24"/>
        <v>685.9259259259259</v>
      </c>
      <c r="H54" s="3">
        <f t="shared" si="24"/>
        <v>717.4074074074074</v>
      </c>
      <c r="I54" s="3">
        <f t="shared" si="24"/>
        <v>786.2962962962963</v>
      </c>
      <c r="J54" s="3">
        <f t="shared" si="24"/>
        <v>975.1851851851851</v>
      </c>
      <c r="K54" s="3">
        <f t="shared" si="24"/>
        <v>1107.4074074074074</v>
      </c>
      <c r="L54" s="3">
        <f t="shared" si="24"/>
        <v>994.8148148148148</v>
      </c>
      <c r="M54" s="3">
        <f t="shared" si="24"/>
        <v>771.4814814814815</v>
      </c>
      <c r="N54" s="3">
        <f t="shared" si="24"/>
        <v>768.8888888888889</v>
      </c>
      <c r="O54" s="3">
        <f t="shared" si="24"/>
        <v>935.9259259259259</v>
      </c>
      <c r="P54" s="3">
        <f t="shared" si="24"/>
        <v>1034.074074074074</v>
      </c>
      <c r="Q54" s="3">
        <f t="shared" si="24"/>
        <v>1154.0740740740741</v>
      </c>
      <c r="R54" s="3">
        <f t="shared" si="24"/>
        <v>1377.4074074074074</v>
      </c>
      <c r="S54" s="3"/>
    </row>
    <row r="55" spans="1:19" ht="15" customHeight="1">
      <c r="A55" t="s">
        <v>146</v>
      </c>
      <c r="B55" s="3">
        <f aca="true" t="shared" si="25" ref="B55:R55">(B47/$B$47)*100</f>
        <v>100</v>
      </c>
      <c r="C55" s="3">
        <f t="shared" si="25"/>
        <v>143.28358208955223</v>
      </c>
      <c r="D55" s="3">
        <f t="shared" si="25"/>
        <v>456.7164179104478</v>
      </c>
      <c r="E55" s="3">
        <f t="shared" si="25"/>
        <v>1255.2238805970148</v>
      </c>
      <c r="F55" s="3">
        <f t="shared" si="25"/>
        <v>1383.5820895522388</v>
      </c>
      <c r="G55" s="3">
        <f t="shared" si="25"/>
        <v>1691.0447761194027</v>
      </c>
      <c r="H55" s="3">
        <f t="shared" si="25"/>
        <v>1956.7164179104477</v>
      </c>
      <c r="I55" s="3">
        <f t="shared" si="25"/>
        <v>2043.2835820895523</v>
      </c>
      <c r="J55" s="3">
        <f t="shared" si="25"/>
        <v>2461.194029850746</v>
      </c>
      <c r="K55" s="3">
        <f t="shared" si="25"/>
        <v>2919.402985074627</v>
      </c>
      <c r="L55" s="3">
        <f t="shared" si="25"/>
        <v>2877.6119402985073</v>
      </c>
      <c r="M55" s="3">
        <f t="shared" si="25"/>
        <v>2659.7014925373132</v>
      </c>
      <c r="N55" s="3">
        <f t="shared" si="25"/>
        <v>2758.2089552238804</v>
      </c>
      <c r="O55" s="3">
        <f t="shared" si="25"/>
        <v>3240.2985074626863</v>
      </c>
      <c r="P55" s="3">
        <f t="shared" si="25"/>
        <v>3607.462686567164</v>
      </c>
      <c r="Q55" s="3">
        <f t="shared" si="25"/>
        <v>4029.8507462686566</v>
      </c>
      <c r="R55" s="3">
        <f t="shared" si="25"/>
        <v>4646.268656716417</v>
      </c>
      <c r="S55" s="3"/>
    </row>
    <row r="56" spans="1:19" ht="15" customHeight="1">
      <c r="A56" t="s">
        <v>147</v>
      </c>
      <c r="B56" s="3">
        <f aca="true" t="shared" si="26" ref="B56:R56">(B48/$B$48)*100</f>
        <v>100</v>
      </c>
      <c r="C56" s="3">
        <f t="shared" si="26"/>
        <v>800</v>
      </c>
      <c r="D56" s="3">
        <f t="shared" si="26"/>
        <v>4000</v>
      </c>
      <c r="E56" s="3">
        <f t="shared" si="26"/>
        <v>9400</v>
      </c>
      <c r="F56" s="3">
        <f t="shared" si="26"/>
        <v>10066.666666666668</v>
      </c>
      <c r="G56" s="3">
        <f t="shared" si="26"/>
        <v>12800</v>
      </c>
      <c r="H56" s="3">
        <f t="shared" si="26"/>
        <v>15333.333333333334</v>
      </c>
      <c r="I56" s="3">
        <f t="shared" si="26"/>
        <v>17066.666666666664</v>
      </c>
      <c r="J56" s="3">
        <f t="shared" si="26"/>
        <v>16933.333333333336</v>
      </c>
      <c r="K56" s="3">
        <f t="shared" si="26"/>
        <v>24800</v>
      </c>
      <c r="L56" s="3">
        <f t="shared" si="26"/>
        <v>24866.666666666664</v>
      </c>
      <c r="M56" s="3">
        <f t="shared" si="26"/>
        <v>19333.333333333336</v>
      </c>
      <c r="N56" s="3">
        <f t="shared" si="26"/>
        <v>20200</v>
      </c>
      <c r="O56" s="3">
        <f t="shared" si="26"/>
        <v>23600</v>
      </c>
      <c r="P56" s="3">
        <f t="shared" si="26"/>
        <v>27933.333333333332</v>
      </c>
      <c r="Q56" s="3">
        <f t="shared" si="26"/>
        <v>29533.333333333332</v>
      </c>
      <c r="R56" s="3">
        <f t="shared" si="26"/>
        <v>35466.66666666667</v>
      </c>
      <c r="S56" s="3"/>
    </row>
    <row r="57" spans="1:19" ht="15" customHeight="1">
      <c r="A57" t="s">
        <v>148</v>
      </c>
      <c r="B57" s="3">
        <f aca="true" t="shared" si="27" ref="B57:R57">(B49/$B$49)*100</f>
        <v>100</v>
      </c>
      <c r="C57" s="3">
        <f t="shared" si="27"/>
        <v>777.7777777777777</v>
      </c>
      <c r="D57" s="3">
        <f t="shared" si="27"/>
        <v>4111.11111111111</v>
      </c>
      <c r="E57" s="3">
        <f t="shared" si="27"/>
        <v>17333.333333333336</v>
      </c>
      <c r="F57" s="3">
        <f t="shared" si="27"/>
        <v>21777.777777777777</v>
      </c>
      <c r="G57" s="3">
        <f t="shared" si="27"/>
        <v>27000</v>
      </c>
      <c r="H57" s="3">
        <f t="shared" si="27"/>
        <v>30777.777777777777</v>
      </c>
      <c r="I57" s="3">
        <f t="shared" si="27"/>
        <v>34111.11111111111</v>
      </c>
      <c r="J57" s="3">
        <f t="shared" si="27"/>
        <v>27333.333333333332</v>
      </c>
      <c r="K57" s="3">
        <f t="shared" si="27"/>
        <v>26333.333333333332</v>
      </c>
      <c r="L57" s="3">
        <f t="shared" si="27"/>
        <v>24333.333333333332</v>
      </c>
      <c r="M57" s="3">
        <f t="shared" si="27"/>
        <v>20333.333333333332</v>
      </c>
      <c r="N57" s="3">
        <f t="shared" si="27"/>
        <v>25777.777777777777</v>
      </c>
      <c r="O57" s="3">
        <f t="shared" si="27"/>
        <v>32000</v>
      </c>
      <c r="P57" s="3">
        <f t="shared" si="27"/>
        <v>37666.66666666667</v>
      </c>
      <c r="Q57" s="3">
        <f t="shared" si="27"/>
        <v>41777.777777777774</v>
      </c>
      <c r="R57" s="3">
        <f t="shared" si="27"/>
        <v>46666.666666666664</v>
      </c>
      <c r="S57" s="3"/>
    </row>
    <row r="58" spans="1:19" ht="15" customHeight="1">
      <c r="A58" t="s">
        <v>149</v>
      </c>
      <c r="B58" s="3">
        <f aca="true" t="shared" si="28" ref="B58:R58">(B50/$B$50)*100</f>
        <v>100</v>
      </c>
      <c r="C58" s="3">
        <f t="shared" si="28"/>
        <v>148.4848484848485</v>
      </c>
      <c r="D58" s="3">
        <f t="shared" si="28"/>
        <v>327.2727272727273</v>
      </c>
      <c r="E58" s="3">
        <f t="shared" si="28"/>
        <v>800</v>
      </c>
      <c r="F58" s="3">
        <f t="shared" si="28"/>
        <v>836.3636363636364</v>
      </c>
      <c r="G58" s="3">
        <f t="shared" si="28"/>
        <v>1087.878787878788</v>
      </c>
      <c r="H58" s="3">
        <f t="shared" si="28"/>
        <v>1148.4848484848485</v>
      </c>
      <c r="I58" s="3">
        <f t="shared" si="28"/>
        <v>1300</v>
      </c>
      <c r="J58" s="3">
        <f t="shared" si="28"/>
        <v>1133.3333333333335</v>
      </c>
      <c r="K58" s="3">
        <f t="shared" si="28"/>
        <v>1012.1212121212121</v>
      </c>
      <c r="L58" s="3">
        <f t="shared" si="28"/>
        <v>1075.7575757575758</v>
      </c>
      <c r="M58" s="3">
        <f t="shared" si="28"/>
        <v>954.5454545454545</v>
      </c>
      <c r="N58" s="3">
        <f t="shared" si="28"/>
        <v>1136.3636363636363</v>
      </c>
      <c r="O58" s="3">
        <f t="shared" si="28"/>
        <v>1363.6363636363637</v>
      </c>
      <c r="P58" s="3">
        <f t="shared" si="28"/>
        <v>1324.2424242424242</v>
      </c>
      <c r="Q58" s="3">
        <f t="shared" si="28"/>
        <v>1321.2121212121212</v>
      </c>
      <c r="R58" s="3">
        <f t="shared" si="28"/>
        <v>1606.0606060606062</v>
      </c>
      <c r="S58" s="3"/>
    </row>
    <row r="59" spans="1:19" ht="15" customHeight="1">
      <c r="A59" s="7" t="s">
        <v>154</v>
      </c>
      <c r="B59" s="7"/>
      <c r="C59" s="7"/>
      <c r="D59" s="7"/>
      <c r="E59" s="7"/>
      <c r="F59" s="7"/>
      <c r="G59" s="7"/>
      <c r="H59" s="7"/>
      <c r="I59" s="7"/>
      <c r="J59" s="7"/>
      <c r="K59" s="7"/>
      <c r="L59" s="7"/>
      <c r="M59" s="7"/>
      <c r="N59" s="7"/>
      <c r="O59" s="7"/>
      <c r="P59" s="7"/>
      <c r="Q59" s="7"/>
      <c r="R59" s="7"/>
      <c r="S59" s="10"/>
    </row>
    <row r="60" spans="1:19" ht="15" customHeight="1">
      <c r="A60" t="s">
        <v>122</v>
      </c>
      <c r="B60" s="3">
        <f aca="true" t="shared" si="29" ref="B60:R60">(B44/B$44)*100</f>
        <v>100</v>
      </c>
      <c r="C60" s="3">
        <f t="shared" si="29"/>
        <v>100</v>
      </c>
      <c r="D60" s="3">
        <f t="shared" si="29"/>
        <v>100</v>
      </c>
      <c r="E60" s="3">
        <f t="shared" si="29"/>
        <v>100</v>
      </c>
      <c r="F60" s="3">
        <f t="shared" si="29"/>
        <v>100</v>
      </c>
      <c r="G60" s="3">
        <f t="shared" si="29"/>
        <v>100</v>
      </c>
      <c r="H60" s="3">
        <f t="shared" si="29"/>
        <v>100</v>
      </c>
      <c r="I60" s="3">
        <f t="shared" si="29"/>
        <v>100</v>
      </c>
      <c r="J60" s="3">
        <f t="shared" si="29"/>
        <v>100</v>
      </c>
      <c r="K60" s="3">
        <f t="shared" si="29"/>
        <v>100</v>
      </c>
      <c r="L60" s="3">
        <f t="shared" si="29"/>
        <v>100</v>
      </c>
      <c r="M60" s="3">
        <f t="shared" si="29"/>
        <v>100</v>
      </c>
      <c r="N60" s="3">
        <f t="shared" si="29"/>
        <v>100</v>
      </c>
      <c r="O60" s="3">
        <f t="shared" si="29"/>
        <v>100</v>
      </c>
      <c r="P60" s="3">
        <f t="shared" si="29"/>
        <v>100</v>
      </c>
      <c r="Q60" s="3">
        <f t="shared" si="29"/>
        <v>100</v>
      </c>
      <c r="R60" s="3">
        <f t="shared" si="29"/>
        <v>100</v>
      </c>
      <c r="S60" s="3"/>
    </row>
    <row r="61" spans="1:19" ht="15" customHeight="1">
      <c r="A61" t="s">
        <v>150</v>
      </c>
      <c r="B61" s="3">
        <f aca="true" t="shared" si="30" ref="B61:R61">(B45/B$44)*100</f>
        <v>3.371661385242191</v>
      </c>
      <c r="C61" s="3">
        <f t="shared" si="30"/>
        <v>2.691142398859383</v>
      </c>
      <c r="D61" s="3">
        <f t="shared" si="30"/>
        <v>2.9374662101279507</v>
      </c>
      <c r="E61" s="3">
        <f t="shared" si="30"/>
        <v>3.2307078056029988</v>
      </c>
      <c r="F61" s="3">
        <f t="shared" si="30"/>
        <v>3.184827339416711</v>
      </c>
      <c r="G61" s="3">
        <f t="shared" si="30"/>
        <v>3.2541678148250206</v>
      </c>
      <c r="H61" s="3">
        <f t="shared" si="30"/>
        <v>3.193264328750193</v>
      </c>
      <c r="I61" s="3">
        <f t="shared" si="30"/>
        <v>3.496187253418997</v>
      </c>
      <c r="J61" s="3">
        <f t="shared" si="30"/>
        <v>5.035303768665098</v>
      </c>
      <c r="K61" s="3">
        <f t="shared" si="30"/>
        <v>4.8888815095843325</v>
      </c>
      <c r="L61" s="3">
        <f t="shared" si="30"/>
        <v>4.035441641752054</v>
      </c>
      <c r="M61" s="3">
        <f t="shared" si="30"/>
        <v>3.881025264615359</v>
      </c>
      <c r="N61" s="3">
        <f t="shared" si="30"/>
        <v>4.92973546268535</v>
      </c>
      <c r="O61" s="3">
        <f t="shared" si="30"/>
        <v>4.82455774887302</v>
      </c>
      <c r="P61" s="3">
        <f t="shared" si="30"/>
        <v>4.2249711364011215</v>
      </c>
      <c r="Q61" s="3">
        <f t="shared" si="30"/>
        <v>3.8655820513661556</v>
      </c>
      <c r="R61" s="3">
        <f t="shared" si="30"/>
        <v>3.653429539432343</v>
      </c>
      <c r="S61" s="3"/>
    </row>
    <row r="62" spans="1:19" ht="15" customHeight="1">
      <c r="A62" t="s">
        <v>145</v>
      </c>
      <c r="B62" s="3">
        <f aca="true" t="shared" si="31" ref="B62:R62">(B46/B$44)*100</f>
        <v>2.444545043005885</v>
      </c>
      <c r="C62" s="3">
        <f t="shared" si="31"/>
        <v>1.716865680508525</v>
      </c>
      <c r="D62" s="3">
        <f t="shared" si="31"/>
        <v>1.6219138583528563</v>
      </c>
      <c r="E62" s="3">
        <f t="shared" si="31"/>
        <v>1.6757979726282635</v>
      </c>
      <c r="F62" s="3">
        <f t="shared" si="31"/>
        <v>1.6441025029323473</v>
      </c>
      <c r="G62" s="3">
        <f t="shared" si="31"/>
        <v>1.5947919537062551</v>
      </c>
      <c r="H62" s="3">
        <f t="shared" si="31"/>
        <v>1.4962150471188012</v>
      </c>
      <c r="I62" s="3">
        <f t="shared" si="31"/>
        <v>1.6553089962106446</v>
      </c>
      <c r="J62" s="3">
        <f t="shared" si="31"/>
        <v>2.5713643954412726</v>
      </c>
      <c r="K62" s="3">
        <f t="shared" si="31"/>
        <v>2.4822135699876307</v>
      </c>
      <c r="L62" s="3">
        <f t="shared" si="31"/>
        <v>1.949145162694842</v>
      </c>
      <c r="M62" s="3">
        <f t="shared" si="31"/>
        <v>1.7374114820962374</v>
      </c>
      <c r="N62" s="3">
        <f t="shared" si="31"/>
        <v>2.1171143608884537</v>
      </c>
      <c r="O62" s="3">
        <f t="shared" si="31"/>
        <v>2.105640316304339</v>
      </c>
      <c r="P62" s="3">
        <f t="shared" si="31"/>
        <v>1.8419924129968661</v>
      </c>
      <c r="Q62" s="3">
        <f t="shared" si="31"/>
        <v>1.7034583046325755</v>
      </c>
      <c r="R62" s="3">
        <f t="shared" si="31"/>
        <v>1.6342439808935392</v>
      </c>
      <c r="S62" s="3"/>
    </row>
    <row r="63" spans="1:19" ht="15" customHeight="1">
      <c r="A63" t="s">
        <v>146</v>
      </c>
      <c r="B63" s="3">
        <f aca="true" t="shared" si="32" ref="B63:R63">(B47/B$44)*100</f>
        <v>0.6066093254866455</v>
      </c>
      <c r="C63" s="3">
        <f t="shared" si="32"/>
        <v>0.5703083229370879</v>
      </c>
      <c r="D63" s="3">
        <f t="shared" si="32"/>
        <v>0.7877867311999588</v>
      </c>
      <c r="E63" s="3">
        <f t="shared" si="32"/>
        <v>0.9327240866845596</v>
      </c>
      <c r="F63" s="3">
        <f t="shared" si="32"/>
        <v>0.9214528538200036</v>
      </c>
      <c r="G63" s="3">
        <f t="shared" si="32"/>
        <v>0.9756475613116562</v>
      </c>
      <c r="H63" s="3">
        <f t="shared" si="32"/>
        <v>1.0126680055615633</v>
      </c>
      <c r="I63" s="3">
        <f t="shared" si="32"/>
        <v>1.0674131021254698</v>
      </c>
      <c r="J63" s="3">
        <f t="shared" si="32"/>
        <v>1.610398742150649</v>
      </c>
      <c r="K63" s="3">
        <f t="shared" si="32"/>
        <v>1.6238159675236805</v>
      </c>
      <c r="L63" s="3">
        <f t="shared" si="32"/>
        <v>1.3990885605642798</v>
      </c>
      <c r="M63" s="3">
        <f t="shared" si="32"/>
        <v>1.4863501013420524</v>
      </c>
      <c r="N63" s="3">
        <f t="shared" si="32"/>
        <v>1.8845989108486814</v>
      </c>
      <c r="O63" s="3">
        <f t="shared" si="32"/>
        <v>1.809000841589521</v>
      </c>
      <c r="P63" s="3">
        <f t="shared" si="32"/>
        <v>1.594590136895926</v>
      </c>
      <c r="Q63" s="3">
        <f t="shared" si="32"/>
        <v>1.47603896742874</v>
      </c>
      <c r="R63" s="3">
        <f t="shared" si="32"/>
        <v>1.3679487799197598</v>
      </c>
      <c r="S63" s="3"/>
    </row>
    <row r="64" spans="1:19" ht="15" customHeight="1">
      <c r="A64" t="s">
        <v>147</v>
      </c>
      <c r="B64" s="3">
        <f aca="true" t="shared" si="33" ref="B64:R64">(B48/B$44)*100</f>
        <v>0.013580805794477138</v>
      </c>
      <c r="C64" s="3">
        <f t="shared" si="33"/>
        <v>0.07128854036713599</v>
      </c>
      <c r="D64" s="3">
        <f t="shared" si="33"/>
        <v>0.15446798650979585</v>
      </c>
      <c r="E64" s="3">
        <f t="shared" si="33"/>
        <v>0.15637823569860035</v>
      </c>
      <c r="F64" s="3">
        <f t="shared" si="33"/>
        <v>0.1500964195542832</v>
      </c>
      <c r="G64" s="3">
        <f t="shared" si="33"/>
        <v>0.16533480297602646</v>
      </c>
      <c r="H64" s="3">
        <f t="shared" si="33"/>
        <v>0.17766105360729184</v>
      </c>
      <c r="I64" s="3">
        <f t="shared" si="33"/>
        <v>0.19960391098913094</v>
      </c>
      <c r="J64" s="3">
        <f t="shared" si="33"/>
        <v>0.24805414221119756</v>
      </c>
      <c r="K64" s="3">
        <f t="shared" si="33"/>
        <v>0.30882389566401286</v>
      </c>
      <c r="L64" s="3">
        <f t="shared" si="33"/>
        <v>0.2706742910220313</v>
      </c>
      <c r="M64" s="3">
        <f t="shared" si="33"/>
        <v>0.24188638012861682</v>
      </c>
      <c r="N64" s="3">
        <f t="shared" si="33"/>
        <v>0.30900079544759224</v>
      </c>
      <c r="O64" s="3">
        <f t="shared" si="33"/>
        <v>0.2949729608119256</v>
      </c>
      <c r="P64" s="3">
        <f t="shared" si="33"/>
        <v>0.2764308098301171</v>
      </c>
      <c r="Q64" s="3">
        <f t="shared" si="33"/>
        <v>0.24217972687812292</v>
      </c>
      <c r="R64" s="3">
        <f t="shared" si="33"/>
        <v>0.23377730514529788</v>
      </c>
      <c r="S64" s="3"/>
    </row>
    <row r="65" spans="1:19" ht="15" customHeight="1">
      <c r="A65" t="s">
        <v>148</v>
      </c>
      <c r="B65" s="3">
        <f aca="true" t="shared" si="34" ref="B65:R65">(B49/B$44)*100</f>
        <v>0.008148483476686284</v>
      </c>
      <c r="C65" s="3">
        <f t="shared" si="34"/>
        <v>0.041584981880829326</v>
      </c>
      <c r="D65" s="3">
        <f t="shared" si="34"/>
        <v>0.09525525834770743</v>
      </c>
      <c r="E65" s="3">
        <f t="shared" si="34"/>
        <v>0.17301421821972807</v>
      </c>
      <c r="F65" s="3">
        <f t="shared" si="34"/>
        <v>0.1948271406135067</v>
      </c>
      <c r="G65" s="3">
        <f t="shared" si="34"/>
        <v>0.20925186001653348</v>
      </c>
      <c r="H65" s="3">
        <f t="shared" si="34"/>
        <v>0.21396570369226015</v>
      </c>
      <c r="I65" s="3">
        <f t="shared" si="34"/>
        <v>0.23936875263149687</v>
      </c>
      <c r="J65" s="3">
        <f t="shared" si="34"/>
        <v>0.24024141332265594</v>
      </c>
      <c r="K65" s="3">
        <f t="shared" si="34"/>
        <v>0.19675070772142755</v>
      </c>
      <c r="L65" s="3">
        <f t="shared" si="34"/>
        <v>0.1589213665786189</v>
      </c>
      <c r="M65" s="3">
        <f t="shared" si="34"/>
        <v>0.15263864677081682</v>
      </c>
      <c r="N65" s="3">
        <f t="shared" si="34"/>
        <v>0.23659466846152277</v>
      </c>
      <c r="O65" s="3">
        <f t="shared" si="34"/>
        <v>0.23997800201648184</v>
      </c>
      <c r="P65" s="3">
        <f t="shared" si="34"/>
        <v>0.22365165759524988</v>
      </c>
      <c r="Q65" s="3">
        <f t="shared" si="34"/>
        <v>0.20555209324192825</v>
      </c>
      <c r="R65" s="3">
        <f t="shared" si="34"/>
        <v>0.18456103037786672</v>
      </c>
      <c r="S65" s="3"/>
    </row>
    <row r="66" spans="1:19" ht="15" customHeight="1">
      <c r="A66" t="s">
        <v>149</v>
      </c>
      <c r="B66" s="3">
        <f aca="true" t="shared" si="35" ref="B66:R66">(B50/B$44)*100</f>
        <v>0.29877772747849707</v>
      </c>
      <c r="C66" s="3">
        <f t="shared" si="35"/>
        <v>0.2910948731658053</v>
      </c>
      <c r="D66" s="3">
        <f t="shared" si="35"/>
        <v>0.2780423757176325</v>
      </c>
      <c r="E66" s="3">
        <f t="shared" si="35"/>
        <v>0.2927932923718475</v>
      </c>
      <c r="F66" s="3">
        <f t="shared" si="35"/>
        <v>0.2743484224965706</v>
      </c>
      <c r="G66" s="3">
        <f t="shared" si="35"/>
        <v>0.3091416368145495</v>
      </c>
      <c r="H66" s="3">
        <f t="shared" si="35"/>
        <v>0.29275451877027653</v>
      </c>
      <c r="I66" s="3">
        <f t="shared" si="35"/>
        <v>0.3344924914622546</v>
      </c>
      <c r="J66" s="3">
        <f t="shared" si="35"/>
        <v>0.36524507553932245</v>
      </c>
      <c r="K66" s="3">
        <f t="shared" si="35"/>
        <v>0.27727736868758146</v>
      </c>
      <c r="L66" s="3">
        <f t="shared" si="35"/>
        <v>0.2576122608922818</v>
      </c>
      <c r="M66" s="3">
        <f t="shared" si="35"/>
        <v>0.26273865427763554</v>
      </c>
      <c r="N66" s="3">
        <f t="shared" si="35"/>
        <v>0.3824267270390993</v>
      </c>
      <c r="O66" s="3">
        <f t="shared" si="35"/>
        <v>0.37496562815075285</v>
      </c>
      <c r="P66" s="3">
        <f t="shared" si="35"/>
        <v>0.2883061190829622</v>
      </c>
      <c r="Q66" s="3">
        <f t="shared" si="35"/>
        <v>0.23835295918478916</v>
      </c>
      <c r="R66" s="3">
        <f t="shared" si="35"/>
        <v>0.23289844309587943</v>
      </c>
      <c r="S66" s="3"/>
    </row>
    <row r="67" spans="1:19" ht="15" customHeight="1">
      <c r="A67" s="7" t="s">
        <v>153</v>
      </c>
      <c r="B67" s="7"/>
      <c r="C67" s="7"/>
      <c r="D67" s="7"/>
      <c r="E67" s="7"/>
      <c r="F67" s="7"/>
      <c r="G67" s="7"/>
      <c r="H67" s="7"/>
      <c r="I67" s="7"/>
      <c r="J67" s="7"/>
      <c r="K67" s="7"/>
      <c r="L67" s="7"/>
      <c r="M67" s="7"/>
      <c r="N67" s="7"/>
      <c r="O67" s="7"/>
      <c r="P67" s="7"/>
      <c r="Q67" s="7"/>
      <c r="R67" s="7"/>
      <c r="S67" s="10"/>
    </row>
    <row r="68" spans="1:19" ht="15" customHeight="1">
      <c r="A68" t="s">
        <v>151</v>
      </c>
      <c r="B68" s="3">
        <f aca="true" t="shared" si="36" ref="B68:R68">(B45/B$45)*100</f>
        <v>100</v>
      </c>
      <c r="C68" s="3">
        <f t="shared" si="36"/>
        <v>100</v>
      </c>
      <c r="D68" s="3">
        <f t="shared" si="36"/>
        <v>100</v>
      </c>
      <c r="E68" s="3">
        <f t="shared" si="36"/>
        <v>100</v>
      </c>
      <c r="F68" s="3">
        <f t="shared" si="36"/>
        <v>100</v>
      </c>
      <c r="G68" s="3">
        <f t="shared" si="36"/>
        <v>100</v>
      </c>
      <c r="H68" s="3">
        <f t="shared" si="36"/>
        <v>100</v>
      </c>
      <c r="I68" s="3">
        <f t="shared" si="36"/>
        <v>100</v>
      </c>
      <c r="J68" s="3">
        <f t="shared" si="36"/>
        <v>100</v>
      </c>
      <c r="K68" s="3">
        <f t="shared" si="36"/>
        <v>100</v>
      </c>
      <c r="L68" s="3">
        <f t="shared" si="36"/>
        <v>100</v>
      </c>
      <c r="M68" s="3">
        <f t="shared" si="36"/>
        <v>100</v>
      </c>
      <c r="N68" s="3">
        <f t="shared" si="36"/>
        <v>100</v>
      </c>
      <c r="O68" s="3">
        <f t="shared" si="36"/>
        <v>100</v>
      </c>
      <c r="P68" s="3">
        <f t="shared" si="36"/>
        <v>100</v>
      </c>
      <c r="Q68" s="3">
        <f t="shared" si="36"/>
        <v>100</v>
      </c>
      <c r="R68" s="3">
        <f t="shared" si="36"/>
        <v>100</v>
      </c>
      <c r="S68" s="3"/>
    </row>
    <row r="69" spans="1:19" ht="15" customHeight="1">
      <c r="A69" t="s">
        <v>123</v>
      </c>
      <c r="B69" s="3">
        <f aca="true" t="shared" si="37" ref="B69:R69">(B46/B$45)*100</f>
        <v>72.50268528464018</v>
      </c>
      <c r="C69" s="3">
        <f t="shared" si="37"/>
        <v>63.796909492273734</v>
      </c>
      <c r="D69" s="3">
        <f t="shared" si="37"/>
        <v>55.21472392638037</v>
      </c>
      <c r="E69" s="3">
        <f t="shared" si="37"/>
        <v>51.87092344661861</v>
      </c>
      <c r="F69" s="3">
        <f t="shared" si="37"/>
        <v>51.62297128589264</v>
      </c>
      <c r="G69" s="3">
        <f t="shared" si="37"/>
        <v>49.00767398782747</v>
      </c>
      <c r="H69" s="3">
        <f t="shared" si="37"/>
        <v>46.855345911949684</v>
      </c>
      <c r="I69" s="3">
        <f t="shared" si="37"/>
        <v>47.346119536128455</v>
      </c>
      <c r="J69" s="3">
        <f t="shared" si="37"/>
        <v>51.066718386346</v>
      </c>
      <c r="K69" s="3">
        <f t="shared" si="37"/>
        <v>50.77262693156733</v>
      </c>
      <c r="L69" s="3">
        <f t="shared" si="37"/>
        <v>48.300665347959</v>
      </c>
      <c r="M69" s="3">
        <f t="shared" si="37"/>
        <v>44.76681710724264</v>
      </c>
      <c r="N69" s="3">
        <f t="shared" si="37"/>
        <v>42.94580057923045</v>
      </c>
      <c r="O69" s="3">
        <f t="shared" si="37"/>
        <v>43.644214162348874</v>
      </c>
      <c r="P69" s="3">
        <f t="shared" si="37"/>
        <v>43.597751405371646</v>
      </c>
      <c r="Q69" s="3">
        <f t="shared" si="37"/>
        <v>44.06731721114411</v>
      </c>
      <c r="R69" s="3">
        <f t="shared" si="37"/>
        <v>44.73177772432042</v>
      </c>
      <c r="S69" s="3"/>
    </row>
    <row r="70" spans="1:19" ht="15" customHeight="1">
      <c r="A70" t="s">
        <v>124</v>
      </c>
      <c r="B70" s="3">
        <f aca="true" t="shared" si="38" ref="B70:R70">(B47/B$45)*100</f>
        <v>17.99140708915145</v>
      </c>
      <c r="C70" s="3">
        <f t="shared" si="38"/>
        <v>21.192052980132452</v>
      </c>
      <c r="D70" s="3">
        <f t="shared" si="38"/>
        <v>26.818580192813325</v>
      </c>
      <c r="E70" s="3">
        <f t="shared" si="38"/>
        <v>28.870580157912805</v>
      </c>
      <c r="F70" s="3">
        <f t="shared" si="38"/>
        <v>28.932584269662918</v>
      </c>
      <c r="G70" s="3">
        <f t="shared" si="38"/>
        <v>29.981476581106115</v>
      </c>
      <c r="H70" s="3">
        <f t="shared" si="38"/>
        <v>31.712626995645866</v>
      </c>
      <c r="I70" s="3">
        <f t="shared" si="38"/>
        <v>30.53077609277431</v>
      </c>
      <c r="J70" s="3">
        <f t="shared" si="38"/>
        <v>31.982156710628395</v>
      </c>
      <c r="K70" s="3">
        <f t="shared" si="38"/>
        <v>33.21446765155374</v>
      </c>
      <c r="L70" s="3">
        <f t="shared" si="38"/>
        <v>34.67002337709045</v>
      </c>
      <c r="M70" s="3">
        <f t="shared" si="38"/>
        <v>38.297872340425535</v>
      </c>
      <c r="N70" s="3">
        <f t="shared" si="38"/>
        <v>38.229209764170456</v>
      </c>
      <c r="O70" s="3">
        <f t="shared" si="38"/>
        <v>37.49568221070812</v>
      </c>
      <c r="P70" s="3">
        <f t="shared" si="38"/>
        <v>37.7420362273579</v>
      </c>
      <c r="Q70" s="3">
        <f t="shared" si="38"/>
        <v>38.18413237165889</v>
      </c>
      <c r="R70" s="3">
        <f t="shared" si="38"/>
        <v>37.44286745248978</v>
      </c>
      <c r="S70" s="3"/>
    </row>
    <row r="71" spans="1:19" ht="15" customHeight="1">
      <c r="A71" t="s">
        <v>125</v>
      </c>
      <c r="B71" s="3">
        <f aca="true" t="shared" si="39" ref="B71:R71">(B48/B$45)*100</f>
        <v>0.4027926960257788</v>
      </c>
      <c r="C71" s="3">
        <f t="shared" si="39"/>
        <v>2.6490066225165565</v>
      </c>
      <c r="D71" s="3">
        <f t="shared" si="39"/>
        <v>5.258545135845749</v>
      </c>
      <c r="E71" s="3">
        <f t="shared" si="39"/>
        <v>4.840370751802266</v>
      </c>
      <c r="F71" s="3">
        <f t="shared" si="39"/>
        <v>4.712858926342072</v>
      </c>
      <c r="G71" s="3">
        <f t="shared" si="39"/>
        <v>5.080709182323366</v>
      </c>
      <c r="H71" s="3">
        <f t="shared" si="39"/>
        <v>5.563618771165941</v>
      </c>
      <c r="I71" s="3">
        <f t="shared" si="39"/>
        <v>5.709188224799287</v>
      </c>
      <c r="J71" s="3">
        <f t="shared" si="39"/>
        <v>4.926299456943367</v>
      </c>
      <c r="K71" s="3">
        <f t="shared" si="39"/>
        <v>6.316861946001019</v>
      </c>
      <c r="L71" s="3">
        <f t="shared" si="39"/>
        <v>6.707426721812623</v>
      </c>
      <c r="M71" s="3">
        <f t="shared" si="39"/>
        <v>6.2325381474317645</v>
      </c>
      <c r="N71" s="3">
        <f t="shared" si="39"/>
        <v>6.268100951592884</v>
      </c>
      <c r="O71" s="3">
        <f t="shared" si="39"/>
        <v>6.113989637305699</v>
      </c>
      <c r="P71" s="3">
        <f t="shared" si="39"/>
        <v>6.5427857589006875</v>
      </c>
      <c r="Q71" s="3">
        <f t="shared" si="39"/>
        <v>6.26502616320181</v>
      </c>
      <c r="R71" s="3">
        <f t="shared" si="39"/>
        <v>6.398845321145057</v>
      </c>
      <c r="S71" s="3"/>
    </row>
    <row r="72" spans="1:19" ht="15" customHeight="1">
      <c r="A72" t="s">
        <v>126</v>
      </c>
      <c r="B72" s="3">
        <f aca="true" t="shared" si="40" ref="B72:R72">(B49/B$45)*100</f>
        <v>0.24167561761546727</v>
      </c>
      <c r="C72" s="3">
        <f t="shared" si="40"/>
        <v>1.545253863134658</v>
      </c>
      <c r="D72" s="3">
        <f t="shared" si="40"/>
        <v>3.2427695004382118</v>
      </c>
      <c r="E72" s="3">
        <f t="shared" si="40"/>
        <v>5.355303810504634</v>
      </c>
      <c r="F72" s="3">
        <f t="shared" si="40"/>
        <v>6.117353308364544</v>
      </c>
      <c r="G72" s="3">
        <f t="shared" si="40"/>
        <v>6.43027255887801</v>
      </c>
      <c r="H72" s="3">
        <f t="shared" si="40"/>
        <v>6.700532172230285</v>
      </c>
      <c r="I72" s="3">
        <f t="shared" si="40"/>
        <v>6.846565566458519</v>
      </c>
      <c r="J72" s="3">
        <f t="shared" si="40"/>
        <v>4.771140418929402</v>
      </c>
      <c r="K72" s="3">
        <f t="shared" si="40"/>
        <v>4.02445236882323</v>
      </c>
      <c r="L72" s="3">
        <f t="shared" si="40"/>
        <v>3.9381406221902537</v>
      </c>
      <c r="M72" s="3">
        <f t="shared" si="40"/>
        <v>3.9329464861379755</v>
      </c>
      <c r="N72" s="3">
        <f t="shared" si="40"/>
        <v>4.799338022341746</v>
      </c>
      <c r="O72" s="3">
        <f t="shared" si="40"/>
        <v>4.974093264248705</v>
      </c>
      <c r="P72" s="3">
        <f t="shared" si="40"/>
        <v>5.293566520924422</v>
      </c>
      <c r="Q72" s="3">
        <f t="shared" si="40"/>
        <v>5.317493989534719</v>
      </c>
      <c r="R72" s="3">
        <f t="shared" si="40"/>
        <v>5.051719990377676</v>
      </c>
      <c r="S72" s="3"/>
    </row>
    <row r="73" spans="1:19" ht="15" customHeight="1">
      <c r="A73" t="s">
        <v>127</v>
      </c>
      <c r="B73" s="3">
        <f aca="true" t="shared" si="41" ref="B73:R73">(B50/B$45)*100</f>
        <v>8.861439312567132</v>
      </c>
      <c r="C73" s="3">
        <f t="shared" si="41"/>
        <v>10.816777041942604</v>
      </c>
      <c r="D73" s="3">
        <f t="shared" si="41"/>
        <v>9.465381244522348</v>
      </c>
      <c r="E73" s="3">
        <f t="shared" si="41"/>
        <v>9.062821833161689</v>
      </c>
      <c r="F73" s="3">
        <f t="shared" si="41"/>
        <v>8.614232209737828</v>
      </c>
      <c r="G73" s="3">
        <f t="shared" si="41"/>
        <v>9.499867689865043</v>
      </c>
      <c r="H73" s="3">
        <f t="shared" si="41"/>
        <v>9.167876149008226</v>
      </c>
      <c r="I73" s="3">
        <f t="shared" si="41"/>
        <v>9.56735057983943</v>
      </c>
      <c r="J73" s="3">
        <f t="shared" si="41"/>
        <v>7.253685027152831</v>
      </c>
      <c r="K73" s="3">
        <f t="shared" si="41"/>
        <v>5.671591102054678</v>
      </c>
      <c r="L73" s="3">
        <f t="shared" si="41"/>
        <v>6.383743930947672</v>
      </c>
      <c r="M73" s="3">
        <f t="shared" si="41"/>
        <v>6.769825918762089</v>
      </c>
      <c r="N73" s="3">
        <f t="shared" si="41"/>
        <v>7.75755068266446</v>
      </c>
      <c r="O73" s="3">
        <f t="shared" si="41"/>
        <v>7.772020725388601</v>
      </c>
      <c r="P73" s="3">
        <f t="shared" si="41"/>
        <v>6.823860087445347</v>
      </c>
      <c r="Q73" s="3">
        <f t="shared" si="41"/>
        <v>6.166030264460472</v>
      </c>
      <c r="R73" s="3">
        <f t="shared" si="41"/>
        <v>6.374789511667068</v>
      </c>
      <c r="S73" s="3"/>
    </row>
    <row r="74" spans="1:19" ht="13.5" customHeight="1">
      <c r="A74" s="9" t="s">
        <v>407</v>
      </c>
      <c r="B74" s="8"/>
      <c r="C74" s="8"/>
      <c r="D74" s="8"/>
      <c r="E74" s="8"/>
      <c r="F74" s="8"/>
      <c r="G74" s="8"/>
      <c r="H74" s="8"/>
      <c r="I74" s="8"/>
      <c r="J74" s="8"/>
      <c r="K74" s="8"/>
      <c r="L74" s="8"/>
      <c r="M74" s="8"/>
      <c r="N74" s="8"/>
      <c r="O74" s="8"/>
      <c r="P74" s="8"/>
      <c r="Q74" s="8"/>
      <c r="R74" s="8"/>
      <c r="S74" s="10"/>
    </row>
    <row r="77" ht="15" customHeight="1"/>
    <row r="78" ht="14.25">
      <c r="A78" s="2" t="s">
        <v>174</v>
      </c>
    </row>
    <row r="80" spans="1:19" ht="15" customHeight="1">
      <c r="A80" s="5"/>
      <c r="B80" s="80" t="s">
        <v>128</v>
      </c>
      <c r="C80" s="80" t="s">
        <v>129</v>
      </c>
      <c r="D80" s="80" t="s">
        <v>130</v>
      </c>
      <c r="E80" s="80" t="s">
        <v>131</v>
      </c>
      <c r="F80" s="80" t="s">
        <v>132</v>
      </c>
      <c r="G80" s="80" t="s">
        <v>133</v>
      </c>
      <c r="H80" s="80" t="s">
        <v>134</v>
      </c>
      <c r="I80" s="80" t="s">
        <v>135</v>
      </c>
      <c r="J80" s="80" t="s">
        <v>136</v>
      </c>
      <c r="K80" s="80" t="s">
        <v>137</v>
      </c>
      <c r="L80" s="80" t="s">
        <v>138</v>
      </c>
      <c r="M80" s="80" t="s">
        <v>139</v>
      </c>
      <c r="N80" s="80" t="s">
        <v>140</v>
      </c>
      <c r="O80" s="80" t="s">
        <v>141</v>
      </c>
      <c r="P80" s="80" t="s">
        <v>142</v>
      </c>
      <c r="Q80" s="80" t="s">
        <v>143</v>
      </c>
      <c r="R80" s="80" t="s">
        <v>144</v>
      </c>
      <c r="S80" s="11"/>
    </row>
    <row r="81" spans="1:19" ht="15" customHeight="1">
      <c r="A81" s="4" t="s">
        <v>287</v>
      </c>
      <c r="B81" s="1"/>
      <c r="C81" s="1"/>
      <c r="D81" s="1"/>
      <c r="E81" s="1"/>
      <c r="F81" s="1"/>
      <c r="G81" s="1"/>
      <c r="H81" s="1"/>
      <c r="I81" s="1"/>
      <c r="J81" s="1"/>
      <c r="K81" s="1"/>
      <c r="L81" s="1"/>
      <c r="M81" s="1"/>
      <c r="N81" s="1"/>
      <c r="O81" s="1"/>
      <c r="P81" s="1"/>
      <c r="Q81" s="1"/>
      <c r="R81" s="1"/>
      <c r="S81" s="1"/>
    </row>
    <row r="82" spans="1:18" ht="15" customHeight="1">
      <c r="A82" t="s">
        <v>122</v>
      </c>
      <c r="B82">
        <f aca="true" t="shared" si="42" ref="B82:R82">B6-B44</f>
        <v>5204</v>
      </c>
      <c r="C82">
        <f t="shared" si="42"/>
        <v>4600</v>
      </c>
      <c r="D82">
        <f t="shared" si="42"/>
        <v>4500</v>
      </c>
      <c r="E82">
        <f t="shared" si="42"/>
        <v>5366</v>
      </c>
      <c r="F82">
        <f t="shared" si="42"/>
        <v>6232</v>
      </c>
      <c r="G82">
        <f t="shared" si="42"/>
        <v>7787</v>
      </c>
      <c r="H82">
        <f t="shared" si="42"/>
        <v>9019</v>
      </c>
      <c r="I82">
        <f t="shared" si="42"/>
        <v>7608</v>
      </c>
      <c r="J82">
        <f t="shared" si="42"/>
        <v>4564</v>
      </c>
      <c r="K82">
        <f t="shared" si="42"/>
        <v>4538</v>
      </c>
      <c r="L82">
        <f t="shared" si="42"/>
        <v>6357</v>
      </c>
      <c r="M82">
        <f t="shared" si="42"/>
        <v>7109</v>
      </c>
      <c r="N82">
        <f t="shared" si="42"/>
        <v>7942</v>
      </c>
      <c r="O82">
        <f t="shared" si="42"/>
        <v>9249</v>
      </c>
      <c r="P82">
        <f t="shared" si="42"/>
        <v>11478</v>
      </c>
      <c r="Q82">
        <f t="shared" si="42"/>
        <v>12459</v>
      </c>
      <c r="R82">
        <f t="shared" si="42"/>
        <v>12264</v>
      </c>
    </row>
    <row r="83" spans="1:18" ht="15" customHeight="1">
      <c r="A83" t="s">
        <v>150</v>
      </c>
      <c r="B83">
        <f aca="true" t="shared" si="43" ref="B83:R83">B7-B45</f>
        <v>418.6</v>
      </c>
      <c r="C83">
        <f t="shared" si="43"/>
        <v>308</v>
      </c>
      <c r="D83">
        <f t="shared" si="43"/>
        <v>208</v>
      </c>
      <c r="E83">
        <f t="shared" si="43"/>
        <v>387</v>
      </c>
      <c r="F83">
        <f t="shared" si="43"/>
        <v>412</v>
      </c>
      <c r="G83">
        <f t="shared" si="43"/>
        <v>502</v>
      </c>
      <c r="H83">
        <f t="shared" si="43"/>
        <v>629</v>
      </c>
      <c r="I83">
        <f t="shared" si="43"/>
        <v>667</v>
      </c>
      <c r="J83">
        <f t="shared" si="43"/>
        <v>595</v>
      </c>
      <c r="K83">
        <f t="shared" si="43"/>
        <v>667</v>
      </c>
      <c r="L83">
        <f t="shared" si="43"/>
        <v>753</v>
      </c>
      <c r="M83">
        <f t="shared" si="43"/>
        <v>743</v>
      </c>
      <c r="N83">
        <f t="shared" si="43"/>
        <v>731</v>
      </c>
      <c r="O83">
        <f t="shared" si="43"/>
        <v>806</v>
      </c>
      <c r="P83">
        <f t="shared" si="43"/>
        <v>892</v>
      </c>
      <c r="Q83">
        <f t="shared" si="43"/>
        <v>888</v>
      </c>
      <c r="R83">
        <f t="shared" si="43"/>
        <v>947</v>
      </c>
    </row>
    <row r="84" spans="1:18" ht="15" customHeight="1">
      <c r="A84" t="s">
        <v>145</v>
      </c>
      <c r="B84">
        <f aca="true" t="shared" si="44" ref="B84:R84">B8-B46</f>
        <v>196</v>
      </c>
      <c r="C84">
        <f t="shared" si="44"/>
        <v>150</v>
      </c>
      <c r="D84">
        <f t="shared" si="44"/>
        <v>54</v>
      </c>
      <c r="E84">
        <f t="shared" si="44"/>
        <v>156</v>
      </c>
      <c r="F84">
        <f t="shared" si="44"/>
        <v>152</v>
      </c>
      <c r="G84">
        <f t="shared" si="44"/>
        <v>175</v>
      </c>
      <c r="H84">
        <f t="shared" si="44"/>
        <v>253</v>
      </c>
      <c r="I84">
        <f t="shared" si="44"/>
        <v>258</v>
      </c>
      <c r="J84">
        <f t="shared" si="44"/>
        <v>183</v>
      </c>
      <c r="K84">
        <f t="shared" si="44"/>
        <v>235</v>
      </c>
      <c r="L84">
        <f t="shared" si="44"/>
        <v>274</v>
      </c>
      <c r="M84">
        <f t="shared" si="44"/>
        <v>247</v>
      </c>
      <c r="N84">
        <f t="shared" si="44"/>
        <v>230</v>
      </c>
      <c r="O84">
        <f t="shared" si="44"/>
        <v>253</v>
      </c>
      <c r="P84">
        <f t="shared" si="44"/>
        <v>267</v>
      </c>
      <c r="Q84">
        <f t="shared" si="44"/>
        <v>266</v>
      </c>
      <c r="R84">
        <f t="shared" si="44"/>
        <v>279</v>
      </c>
    </row>
    <row r="85" spans="1:18" ht="15" customHeight="1">
      <c r="A85" t="s">
        <v>146</v>
      </c>
      <c r="B85">
        <f aca="true" t="shared" si="45" ref="B85:R85">B9-B47</f>
        <v>129</v>
      </c>
      <c r="C85">
        <f t="shared" si="45"/>
        <v>93</v>
      </c>
      <c r="D85">
        <f t="shared" si="45"/>
        <v>100</v>
      </c>
      <c r="E85">
        <f t="shared" si="45"/>
        <v>140</v>
      </c>
      <c r="F85">
        <f t="shared" si="45"/>
        <v>157</v>
      </c>
      <c r="G85">
        <f t="shared" si="45"/>
        <v>201</v>
      </c>
      <c r="H85">
        <f t="shared" si="45"/>
        <v>235</v>
      </c>
      <c r="I85">
        <f t="shared" si="45"/>
        <v>259</v>
      </c>
      <c r="J85">
        <f t="shared" si="45"/>
        <v>282</v>
      </c>
      <c r="K85">
        <f t="shared" si="45"/>
        <v>287</v>
      </c>
      <c r="L85">
        <f t="shared" si="45"/>
        <v>320</v>
      </c>
      <c r="M85">
        <f t="shared" si="45"/>
        <v>332</v>
      </c>
      <c r="N85">
        <f t="shared" si="45"/>
        <v>335</v>
      </c>
      <c r="O85">
        <f t="shared" si="45"/>
        <v>389</v>
      </c>
      <c r="P85">
        <f t="shared" si="45"/>
        <v>431</v>
      </c>
      <c r="Q85">
        <f t="shared" si="45"/>
        <v>424</v>
      </c>
      <c r="R85">
        <f t="shared" si="45"/>
        <v>458</v>
      </c>
    </row>
    <row r="86" spans="1:18" ht="15" customHeight="1">
      <c r="A86" t="s">
        <v>147</v>
      </c>
      <c r="B86">
        <f aca="true" t="shared" si="46" ref="B86:R86">B10-B48</f>
        <v>26.5</v>
      </c>
      <c r="C86">
        <f t="shared" si="46"/>
        <v>15</v>
      </c>
      <c r="D86">
        <f t="shared" si="46"/>
        <v>19</v>
      </c>
      <c r="E86">
        <f t="shared" si="46"/>
        <v>31</v>
      </c>
      <c r="F86">
        <f t="shared" si="46"/>
        <v>40</v>
      </c>
      <c r="G86">
        <f t="shared" si="46"/>
        <v>49</v>
      </c>
      <c r="H86">
        <f t="shared" si="46"/>
        <v>51</v>
      </c>
      <c r="I86">
        <f t="shared" si="46"/>
        <v>51</v>
      </c>
      <c r="J86">
        <f t="shared" si="46"/>
        <v>43</v>
      </c>
      <c r="K86">
        <f t="shared" si="46"/>
        <v>45</v>
      </c>
      <c r="L86">
        <f t="shared" si="46"/>
        <v>46</v>
      </c>
      <c r="M86">
        <f t="shared" si="46"/>
        <v>54</v>
      </c>
      <c r="N86">
        <f t="shared" si="46"/>
        <v>49</v>
      </c>
      <c r="O86">
        <f t="shared" si="46"/>
        <v>60</v>
      </c>
      <c r="P86">
        <f t="shared" si="46"/>
        <v>76</v>
      </c>
      <c r="Q86">
        <f t="shared" si="46"/>
        <v>72</v>
      </c>
      <c r="R86">
        <f t="shared" si="46"/>
        <v>67</v>
      </c>
    </row>
    <row r="87" spans="1:18" ht="15" customHeight="1">
      <c r="A87" t="s">
        <v>148</v>
      </c>
      <c r="B87">
        <f aca="true" t="shared" si="47" ref="B87:R87">B11-B49</f>
        <v>36.1</v>
      </c>
      <c r="C87">
        <f t="shared" si="47"/>
        <v>29</v>
      </c>
      <c r="D87">
        <f t="shared" si="47"/>
        <v>14</v>
      </c>
      <c r="E87">
        <f t="shared" si="47"/>
        <v>30</v>
      </c>
      <c r="F87">
        <f t="shared" si="47"/>
        <v>31</v>
      </c>
      <c r="G87">
        <f t="shared" si="47"/>
        <v>37</v>
      </c>
      <c r="H87">
        <f t="shared" si="47"/>
        <v>44</v>
      </c>
      <c r="I87">
        <f t="shared" si="47"/>
        <v>46</v>
      </c>
      <c r="J87">
        <f t="shared" si="47"/>
        <v>42</v>
      </c>
      <c r="K87">
        <f t="shared" si="47"/>
        <v>52</v>
      </c>
      <c r="L87">
        <f t="shared" si="47"/>
        <v>57</v>
      </c>
      <c r="M87">
        <f t="shared" si="47"/>
        <v>55</v>
      </c>
      <c r="N87">
        <f t="shared" si="47"/>
        <v>61</v>
      </c>
      <c r="O87">
        <f t="shared" si="47"/>
        <v>45</v>
      </c>
      <c r="P87">
        <f t="shared" si="47"/>
        <v>55</v>
      </c>
      <c r="Q87">
        <f t="shared" si="47"/>
        <v>60</v>
      </c>
      <c r="R87">
        <f t="shared" si="47"/>
        <v>64</v>
      </c>
    </row>
    <row r="88" spans="1:18" ht="15" customHeight="1">
      <c r="A88" t="s">
        <v>149</v>
      </c>
      <c r="B88">
        <f aca="true" t="shared" si="48" ref="B88:R88">B12-B50</f>
        <v>31</v>
      </c>
      <c r="C88">
        <f t="shared" si="48"/>
        <v>21</v>
      </c>
      <c r="D88">
        <f t="shared" si="48"/>
        <v>21</v>
      </c>
      <c r="E88">
        <f t="shared" si="48"/>
        <v>30</v>
      </c>
      <c r="F88">
        <f t="shared" si="48"/>
        <v>32</v>
      </c>
      <c r="G88">
        <f t="shared" si="48"/>
        <v>40</v>
      </c>
      <c r="H88">
        <f t="shared" si="48"/>
        <v>46</v>
      </c>
      <c r="I88">
        <f t="shared" si="48"/>
        <v>53</v>
      </c>
      <c r="J88">
        <f t="shared" si="48"/>
        <v>45</v>
      </c>
      <c r="K88">
        <f t="shared" si="48"/>
        <v>48</v>
      </c>
      <c r="L88">
        <f t="shared" si="48"/>
        <v>56</v>
      </c>
      <c r="M88">
        <f t="shared" si="48"/>
        <v>55</v>
      </c>
      <c r="N88">
        <f t="shared" si="48"/>
        <v>56</v>
      </c>
      <c r="O88">
        <f t="shared" si="48"/>
        <v>59</v>
      </c>
      <c r="P88">
        <f t="shared" si="48"/>
        <v>63</v>
      </c>
      <c r="Q88">
        <f t="shared" si="48"/>
        <v>66</v>
      </c>
      <c r="R88">
        <f t="shared" si="48"/>
        <v>79</v>
      </c>
    </row>
    <row r="89" spans="1:19" ht="15" customHeight="1">
      <c r="A89" s="7" t="s">
        <v>152</v>
      </c>
      <c r="B89" s="12"/>
      <c r="C89" s="12"/>
      <c r="D89" s="12"/>
      <c r="E89" s="12"/>
      <c r="F89" s="12"/>
      <c r="G89" s="12"/>
      <c r="H89" s="12"/>
      <c r="I89" s="12"/>
      <c r="J89" s="12"/>
      <c r="K89" s="12"/>
      <c r="L89" s="12"/>
      <c r="M89" s="12"/>
      <c r="N89" s="12"/>
      <c r="O89" s="12"/>
      <c r="P89" s="12"/>
      <c r="Q89" s="12"/>
      <c r="R89" s="12"/>
      <c r="S89" s="3"/>
    </row>
    <row r="90" spans="1:19" ht="15" customHeight="1">
      <c r="A90" t="s">
        <v>155</v>
      </c>
      <c r="B90" s="3">
        <f aca="true" t="shared" si="49" ref="B90:R90">(B82/$B$82)*100</f>
        <v>100</v>
      </c>
      <c r="C90" s="3">
        <f t="shared" si="49"/>
        <v>88.3935434281322</v>
      </c>
      <c r="D90" s="3">
        <f t="shared" si="49"/>
        <v>86.47194465795542</v>
      </c>
      <c r="E90" s="3">
        <f t="shared" si="49"/>
        <v>103.11299000768639</v>
      </c>
      <c r="F90" s="3">
        <f t="shared" si="49"/>
        <v>119.75403535741738</v>
      </c>
      <c r="G90" s="3">
        <f t="shared" si="49"/>
        <v>149.6348962336664</v>
      </c>
      <c r="H90" s="3">
        <f t="shared" si="49"/>
        <v>173.30899308224443</v>
      </c>
      <c r="I90" s="3">
        <f t="shared" si="49"/>
        <v>146.19523443504997</v>
      </c>
      <c r="J90" s="3">
        <f t="shared" si="49"/>
        <v>87.70176787086857</v>
      </c>
      <c r="K90" s="3">
        <f t="shared" si="49"/>
        <v>87.2021521906226</v>
      </c>
      <c r="L90" s="3">
        <f t="shared" si="49"/>
        <v>122.15603382013836</v>
      </c>
      <c r="M90" s="3">
        <f t="shared" si="49"/>
        <v>136.6064565718678</v>
      </c>
      <c r="N90" s="3">
        <f t="shared" si="49"/>
        <v>152.61337432744043</v>
      </c>
      <c r="O90" s="3">
        <f t="shared" si="49"/>
        <v>177.72867025365105</v>
      </c>
      <c r="P90" s="3">
        <f t="shared" si="49"/>
        <v>220.5611068408916</v>
      </c>
      <c r="Q90" s="3">
        <f t="shared" si="49"/>
        <v>239.41199077632592</v>
      </c>
      <c r="R90" s="3">
        <f t="shared" si="49"/>
        <v>235.66487317448116</v>
      </c>
      <c r="S90" s="3"/>
    </row>
    <row r="91" spans="1:19" ht="15" customHeight="1">
      <c r="A91" t="s">
        <v>150</v>
      </c>
      <c r="B91" s="3">
        <f aca="true" t="shared" si="50" ref="B91:R91">(B83/$B$83)*100</f>
        <v>100</v>
      </c>
      <c r="C91" s="3">
        <f t="shared" si="50"/>
        <v>73.57859531772574</v>
      </c>
      <c r="D91" s="3">
        <f t="shared" si="50"/>
        <v>49.68944099378882</v>
      </c>
      <c r="E91" s="3">
        <f t="shared" si="50"/>
        <v>92.45102723363593</v>
      </c>
      <c r="F91" s="3">
        <f t="shared" si="50"/>
        <v>98.42331581462017</v>
      </c>
      <c r="G91" s="3">
        <f t="shared" si="50"/>
        <v>119.9235547061634</v>
      </c>
      <c r="H91" s="3">
        <f t="shared" si="50"/>
        <v>150.2627806975633</v>
      </c>
      <c r="I91" s="3">
        <f t="shared" si="50"/>
        <v>159.34065934065933</v>
      </c>
      <c r="J91" s="3">
        <f t="shared" si="50"/>
        <v>142.14046822742475</v>
      </c>
      <c r="K91" s="3">
        <f t="shared" si="50"/>
        <v>159.34065934065933</v>
      </c>
      <c r="L91" s="3">
        <f t="shared" si="50"/>
        <v>179.8853320592451</v>
      </c>
      <c r="M91" s="3">
        <f t="shared" si="50"/>
        <v>177.4964166268514</v>
      </c>
      <c r="N91" s="3">
        <f t="shared" si="50"/>
        <v>174.62971810797896</v>
      </c>
      <c r="O91" s="3">
        <f t="shared" si="50"/>
        <v>192.54658385093165</v>
      </c>
      <c r="P91" s="3">
        <f t="shared" si="50"/>
        <v>213.0912565695174</v>
      </c>
      <c r="Q91" s="3">
        <f t="shared" si="50"/>
        <v>212.13569039655994</v>
      </c>
      <c r="R91" s="3">
        <f t="shared" si="50"/>
        <v>226.23029144768273</v>
      </c>
      <c r="S91" s="3"/>
    </row>
    <row r="92" spans="1:19" ht="15" customHeight="1">
      <c r="A92" t="s">
        <v>145</v>
      </c>
      <c r="B92" s="3">
        <f aca="true" t="shared" si="51" ref="B92:R92">(B84/$B$84)*100</f>
        <v>100</v>
      </c>
      <c r="C92" s="3">
        <f t="shared" si="51"/>
        <v>76.53061224489795</v>
      </c>
      <c r="D92" s="3">
        <f t="shared" si="51"/>
        <v>27.55102040816326</v>
      </c>
      <c r="E92" s="3">
        <f t="shared" si="51"/>
        <v>79.59183673469387</v>
      </c>
      <c r="F92" s="3">
        <f t="shared" si="51"/>
        <v>77.55102040816327</v>
      </c>
      <c r="G92" s="3">
        <f t="shared" si="51"/>
        <v>89.28571428571429</v>
      </c>
      <c r="H92" s="3">
        <f t="shared" si="51"/>
        <v>129.08163265306123</v>
      </c>
      <c r="I92" s="3">
        <f t="shared" si="51"/>
        <v>131.6326530612245</v>
      </c>
      <c r="J92" s="3">
        <f t="shared" si="51"/>
        <v>93.36734693877551</v>
      </c>
      <c r="K92" s="3">
        <f t="shared" si="51"/>
        <v>119.89795918367348</v>
      </c>
      <c r="L92" s="3">
        <f t="shared" si="51"/>
        <v>139.79591836734696</v>
      </c>
      <c r="M92" s="3">
        <f t="shared" si="51"/>
        <v>126.0204081632653</v>
      </c>
      <c r="N92" s="3">
        <f t="shared" si="51"/>
        <v>117.34693877551021</v>
      </c>
      <c r="O92" s="3">
        <f t="shared" si="51"/>
        <v>129.08163265306123</v>
      </c>
      <c r="P92" s="3">
        <f t="shared" si="51"/>
        <v>136.22448979591837</v>
      </c>
      <c r="Q92" s="3">
        <f t="shared" si="51"/>
        <v>135.71428571428572</v>
      </c>
      <c r="R92" s="3">
        <f t="shared" si="51"/>
        <v>142.3469387755102</v>
      </c>
      <c r="S92" s="3"/>
    </row>
    <row r="93" spans="1:19" ht="15" customHeight="1">
      <c r="A93" t="s">
        <v>146</v>
      </c>
      <c r="B93" s="3">
        <f aca="true" t="shared" si="52" ref="B93:R93">(B85/$B$85)*100</f>
        <v>100</v>
      </c>
      <c r="C93" s="3">
        <f t="shared" si="52"/>
        <v>72.09302325581395</v>
      </c>
      <c r="D93" s="3">
        <f t="shared" si="52"/>
        <v>77.51937984496125</v>
      </c>
      <c r="E93" s="3">
        <f t="shared" si="52"/>
        <v>108.52713178294573</v>
      </c>
      <c r="F93" s="3">
        <f t="shared" si="52"/>
        <v>121.70542635658914</v>
      </c>
      <c r="G93" s="3">
        <f t="shared" si="52"/>
        <v>155.8139534883721</v>
      </c>
      <c r="H93" s="3">
        <f t="shared" si="52"/>
        <v>182.1705426356589</v>
      </c>
      <c r="I93" s="3">
        <f t="shared" si="52"/>
        <v>200.7751937984496</v>
      </c>
      <c r="J93" s="3">
        <f t="shared" si="52"/>
        <v>218.60465116279067</v>
      </c>
      <c r="K93" s="3">
        <f t="shared" si="52"/>
        <v>222.48062015503876</v>
      </c>
      <c r="L93" s="3">
        <f t="shared" si="52"/>
        <v>248.06201550387595</v>
      </c>
      <c r="M93" s="3">
        <f t="shared" si="52"/>
        <v>257.36434108527135</v>
      </c>
      <c r="N93" s="3">
        <f t="shared" si="52"/>
        <v>259.68992248062017</v>
      </c>
      <c r="O93" s="3">
        <f t="shared" si="52"/>
        <v>301.5503875968992</v>
      </c>
      <c r="P93" s="3">
        <f t="shared" si="52"/>
        <v>334.108527131783</v>
      </c>
      <c r="Q93" s="3">
        <f t="shared" si="52"/>
        <v>328.6821705426357</v>
      </c>
      <c r="R93" s="3">
        <f t="shared" si="52"/>
        <v>355.0387596899225</v>
      </c>
      <c r="S93" s="3"/>
    </row>
    <row r="94" spans="1:19" ht="15" customHeight="1">
      <c r="A94" t="s">
        <v>147</v>
      </c>
      <c r="B94" s="3">
        <f aca="true" t="shared" si="53" ref="B94:R94">(B86/$B$86)*100</f>
        <v>100</v>
      </c>
      <c r="C94" s="3">
        <f t="shared" si="53"/>
        <v>56.60377358490566</v>
      </c>
      <c r="D94" s="3">
        <f t="shared" si="53"/>
        <v>71.69811320754717</v>
      </c>
      <c r="E94" s="3">
        <f t="shared" si="53"/>
        <v>116.98113207547169</v>
      </c>
      <c r="F94" s="3">
        <f t="shared" si="53"/>
        <v>150.9433962264151</v>
      </c>
      <c r="G94" s="3">
        <f t="shared" si="53"/>
        <v>184.9056603773585</v>
      </c>
      <c r="H94" s="3">
        <f t="shared" si="53"/>
        <v>192.45283018867926</v>
      </c>
      <c r="I94" s="3">
        <f t="shared" si="53"/>
        <v>192.45283018867926</v>
      </c>
      <c r="J94" s="3">
        <f t="shared" si="53"/>
        <v>162.26415094339623</v>
      </c>
      <c r="K94" s="3">
        <f t="shared" si="53"/>
        <v>169.81132075471697</v>
      </c>
      <c r="L94" s="3">
        <f t="shared" si="53"/>
        <v>173.58490566037736</v>
      </c>
      <c r="M94" s="3">
        <f t="shared" si="53"/>
        <v>203.77358490566039</v>
      </c>
      <c r="N94" s="3">
        <f t="shared" si="53"/>
        <v>184.9056603773585</v>
      </c>
      <c r="O94" s="3">
        <f t="shared" si="53"/>
        <v>226.41509433962264</v>
      </c>
      <c r="P94" s="3">
        <f t="shared" si="53"/>
        <v>286.79245283018867</v>
      </c>
      <c r="Q94" s="3">
        <f t="shared" si="53"/>
        <v>271.6981132075472</v>
      </c>
      <c r="R94" s="3">
        <f t="shared" si="53"/>
        <v>252.83018867924528</v>
      </c>
      <c r="S94" s="3"/>
    </row>
    <row r="95" spans="1:19" ht="15" customHeight="1">
      <c r="A95" t="s">
        <v>148</v>
      </c>
      <c r="B95" s="3">
        <f aca="true" t="shared" si="54" ref="B95:R95">(B87/$B$87)*100</f>
        <v>100</v>
      </c>
      <c r="C95" s="3">
        <f t="shared" si="54"/>
        <v>80.33240997229917</v>
      </c>
      <c r="D95" s="3">
        <f t="shared" si="54"/>
        <v>38.78116343490304</v>
      </c>
      <c r="E95" s="3">
        <f t="shared" si="54"/>
        <v>83.10249307479224</v>
      </c>
      <c r="F95" s="3">
        <f t="shared" si="54"/>
        <v>85.87257617728532</v>
      </c>
      <c r="G95" s="3">
        <f t="shared" si="54"/>
        <v>102.49307479224376</v>
      </c>
      <c r="H95" s="3">
        <f t="shared" si="54"/>
        <v>121.88365650969529</v>
      </c>
      <c r="I95" s="3">
        <f t="shared" si="54"/>
        <v>127.42382271468145</v>
      </c>
      <c r="J95" s="3">
        <f t="shared" si="54"/>
        <v>116.34349030470914</v>
      </c>
      <c r="K95" s="3">
        <f t="shared" si="54"/>
        <v>144.0443213296399</v>
      </c>
      <c r="L95" s="3">
        <f t="shared" si="54"/>
        <v>157.89473684210526</v>
      </c>
      <c r="M95" s="3">
        <f t="shared" si="54"/>
        <v>152.3545706371191</v>
      </c>
      <c r="N95" s="3">
        <f t="shared" si="54"/>
        <v>168.97506925207756</v>
      </c>
      <c r="O95" s="3">
        <f t="shared" si="54"/>
        <v>124.65373961218835</v>
      </c>
      <c r="P95" s="3">
        <f t="shared" si="54"/>
        <v>152.3545706371191</v>
      </c>
      <c r="Q95" s="3">
        <f t="shared" si="54"/>
        <v>166.20498614958447</v>
      </c>
      <c r="R95" s="3">
        <f t="shared" si="54"/>
        <v>177.28531855955677</v>
      </c>
      <c r="S95" s="3"/>
    </row>
    <row r="96" spans="1:19" ht="15" customHeight="1">
      <c r="A96" t="s">
        <v>149</v>
      </c>
      <c r="B96" s="3">
        <f aca="true" t="shared" si="55" ref="B96:R96">(B88/$B$88)*100</f>
        <v>100</v>
      </c>
      <c r="C96" s="3">
        <f t="shared" si="55"/>
        <v>67.74193548387096</v>
      </c>
      <c r="D96" s="3">
        <f t="shared" si="55"/>
        <v>67.74193548387096</v>
      </c>
      <c r="E96" s="3">
        <f t="shared" si="55"/>
        <v>96.7741935483871</v>
      </c>
      <c r="F96" s="3">
        <f t="shared" si="55"/>
        <v>103.2258064516129</v>
      </c>
      <c r="G96" s="3">
        <f t="shared" si="55"/>
        <v>129.03225806451613</v>
      </c>
      <c r="H96" s="3">
        <f t="shared" si="55"/>
        <v>148.38709677419354</v>
      </c>
      <c r="I96" s="3">
        <f t="shared" si="55"/>
        <v>170.96774193548387</v>
      </c>
      <c r="J96" s="3">
        <f t="shared" si="55"/>
        <v>145.16129032258064</v>
      </c>
      <c r="K96" s="3">
        <f t="shared" si="55"/>
        <v>154.83870967741936</v>
      </c>
      <c r="L96" s="3">
        <f t="shared" si="55"/>
        <v>180.64516129032256</v>
      </c>
      <c r="M96" s="3">
        <f t="shared" si="55"/>
        <v>177.41935483870967</v>
      </c>
      <c r="N96" s="3">
        <f t="shared" si="55"/>
        <v>180.64516129032256</v>
      </c>
      <c r="O96" s="3">
        <f t="shared" si="55"/>
        <v>190.3225806451613</v>
      </c>
      <c r="P96" s="3">
        <f t="shared" si="55"/>
        <v>203.2258064516129</v>
      </c>
      <c r="Q96" s="3">
        <f t="shared" si="55"/>
        <v>212.9032258064516</v>
      </c>
      <c r="R96" s="3">
        <f t="shared" si="55"/>
        <v>254.83870967741936</v>
      </c>
      <c r="S96" s="3"/>
    </row>
    <row r="97" spans="1:19" ht="15" customHeight="1">
      <c r="A97" s="7" t="s">
        <v>154</v>
      </c>
      <c r="B97" s="7"/>
      <c r="C97" s="7"/>
      <c r="D97" s="7"/>
      <c r="E97" s="7"/>
      <c r="F97" s="7"/>
      <c r="G97" s="7"/>
      <c r="H97" s="7"/>
      <c r="I97" s="7"/>
      <c r="J97" s="7"/>
      <c r="K97" s="7"/>
      <c r="L97" s="7"/>
      <c r="M97" s="7"/>
      <c r="N97" s="7"/>
      <c r="O97" s="7"/>
      <c r="P97" s="7"/>
      <c r="Q97" s="7"/>
      <c r="R97" s="7"/>
      <c r="S97" s="10"/>
    </row>
    <row r="98" spans="1:19" ht="15" customHeight="1">
      <c r="A98" t="s">
        <v>122</v>
      </c>
      <c r="B98" s="3">
        <f aca="true" t="shared" si="56" ref="B98:R98">(B82/B$82)*100</f>
        <v>100</v>
      </c>
      <c r="C98" s="3">
        <f t="shared" si="56"/>
        <v>100</v>
      </c>
      <c r="D98" s="3">
        <f t="shared" si="56"/>
        <v>100</v>
      </c>
      <c r="E98" s="3">
        <f t="shared" si="56"/>
        <v>100</v>
      </c>
      <c r="F98" s="3">
        <f t="shared" si="56"/>
        <v>100</v>
      </c>
      <c r="G98" s="3">
        <f t="shared" si="56"/>
        <v>100</v>
      </c>
      <c r="H98" s="3">
        <f t="shared" si="56"/>
        <v>100</v>
      </c>
      <c r="I98" s="3">
        <f t="shared" si="56"/>
        <v>100</v>
      </c>
      <c r="J98" s="3">
        <f t="shared" si="56"/>
        <v>100</v>
      </c>
      <c r="K98" s="3">
        <f t="shared" si="56"/>
        <v>100</v>
      </c>
      <c r="L98" s="3">
        <f t="shared" si="56"/>
        <v>100</v>
      </c>
      <c r="M98" s="3">
        <f t="shared" si="56"/>
        <v>100</v>
      </c>
      <c r="N98" s="3">
        <f t="shared" si="56"/>
        <v>100</v>
      </c>
      <c r="O98" s="3">
        <f t="shared" si="56"/>
        <v>100</v>
      </c>
      <c r="P98" s="3">
        <f t="shared" si="56"/>
        <v>100</v>
      </c>
      <c r="Q98" s="3">
        <f t="shared" si="56"/>
        <v>100</v>
      </c>
      <c r="R98" s="3">
        <f t="shared" si="56"/>
        <v>100</v>
      </c>
      <c r="S98" s="3"/>
    </row>
    <row r="99" spans="1:19" ht="15" customHeight="1">
      <c r="A99" t="s">
        <v>150</v>
      </c>
      <c r="B99" s="3">
        <f aca="true" t="shared" si="57" ref="B99:R99">(B83/B$82)*100</f>
        <v>8.043812451960031</v>
      </c>
      <c r="C99" s="3">
        <f t="shared" si="57"/>
        <v>6.695652173913043</v>
      </c>
      <c r="D99" s="3">
        <f t="shared" si="57"/>
        <v>4.622222222222222</v>
      </c>
      <c r="E99" s="3">
        <f t="shared" si="57"/>
        <v>7.212076034289974</v>
      </c>
      <c r="F99" s="3">
        <f t="shared" si="57"/>
        <v>6.611039794608472</v>
      </c>
      <c r="G99" s="3">
        <f t="shared" si="57"/>
        <v>6.446641838962373</v>
      </c>
      <c r="H99" s="3">
        <f t="shared" si="57"/>
        <v>6.974165650293824</v>
      </c>
      <c r="I99" s="3">
        <f t="shared" si="57"/>
        <v>8.767087276550999</v>
      </c>
      <c r="J99" s="3">
        <f t="shared" si="57"/>
        <v>13.03680981595092</v>
      </c>
      <c r="K99" s="3">
        <f t="shared" si="57"/>
        <v>14.698104892022917</v>
      </c>
      <c r="L99" s="3">
        <f t="shared" si="57"/>
        <v>11.845210004719208</v>
      </c>
      <c r="M99" s="3">
        <f t="shared" si="57"/>
        <v>10.451540301026867</v>
      </c>
      <c r="N99" s="3">
        <f t="shared" si="57"/>
        <v>9.204230672374717</v>
      </c>
      <c r="O99" s="3">
        <f t="shared" si="57"/>
        <v>8.714455616823441</v>
      </c>
      <c r="P99" s="3">
        <f t="shared" si="57"/>
        <v>7.771388743683569</v>
      </c>
      <c r="Q99" s="3">
        <f t="shared" si="57"/>
        <v>7.127377799181314</v>
      </c>
      <c r="R99" s="3">
        <f t="shared" si="57"/>
        <v>7.7217873450750165</v>
      </c>
      <c r="S99" s="3"/>
    </row>
    <row r="100" spans="1:19" ht="15" customHeight="1">
      <c r="A100" t="s">
        <v>145</v>
      </c>
      <c r="B100" s="3">
        <f aca="true" t="shared" si="58" ref="B100:R100">(B84/B$82)*100</f>
        <v>3.7663335895465027</v>
      </c>
      <c r="C100" s="3">
        <f t="shared" si="58"/>
        <v>3.260869565217391</v>
      </c>
      <c r="D100" s="3">
        <f t="shared" si="58"/>
        <v>1.2</v>
      </c>
      <c r="E100" s="3">
        <f t="shared" si="58"/>
        <v>2.9071934401789044</v>
      </c>
      <c r="F100" s="3">
        <f t="shared" si="58"/>
        <v>2.4390243902439024</v>
      </c>
      <c r="G100" s="3">
        <f t="shared" si="58"/>
        <v>2.247335302427122</v>
      </c>
      <c r="H100" s="3">
        <f t="shared" si="58"/>
        <v>2.8051890453487083</v>
      </c>
      <c r="I100" s="3">
        <f t="shared" si="58"/>
        <v>3.391167192429022</v>
      </c>
      <c r="J100" s="3">
        <f t="shared" si="58"/>
        <v>4.009640666082384</v>
      </c>
      <c r="K100" s="3">
        <f t="shared" si="58"/>
        <v>5.178492728074041</v>
      </c>
      <c r="L100" s="3">
        <f t="shared" si="58"/>
        <v>4.310209218184678</v>
      </c>
      <c r="M100" s="3">
        <f t="shared" si="58"/>
        <v>3.4744689829793223</v>
      </c>
      <c r="N100" s="3">
        <f t="shared" si="58"/>
        <v>2.8959959707882144</v>
      </c>
      <c r="O100" s="3">
        <f t="shared" si="58"/>
        <v>2.735430857389988</v>
      </c>
      <c r="P100" s="3">
        <f t="shared" si="58"/>
        <v>2.3261892315734447</v>
      </c>
      <c r="Q100" s="3">
        <f t="shared" si="58"/>
        <v>2.135002809214223</v>
      </c>
      <c r="R100" s="3">
        <f t="shared" si="58"/>
        <v>2.274951076320939</v>
      </c>
      <c r="S100" s="3"/>
    </row>
    <row r="101" spans="1:19" ht="15" customHeight="1">
      <c r="A101" t="s">
        <v>146</v>
      </c>
      <c r="B101" s="3">
        <f aca="true" t="shared" si="59" ref="B101:R101">(B85/B$82)*100</f>
        <v>2.4788624135280553</v>
      </c>
      <c r="C101" s="3">
        <f t="shared" si="59"/>
        <v>2.0217391304347827</v>
      </c>
      <c r="D101" s="3">
        <f t="shared" si="59"/>
        <v>2.2222222222222223</v>
      </c>
      <c r="E101" s="3">
        <f t="shared" si="59"/>
        <v>2.609019754006709</v>
      </c>
      <c r="F101" s="3">
        <f t="shared" si="59"/>
        <v>2.519255455712452</v>
      </c>
      <c r="G101" s="3">
        <f t="shared" si="59"/>
        <v>2.581225118787723</v>
      </c>
      <c r="H101" s="3">
        <f t="shared" si="59"/>
        <v>2.6056103780906974</v>
      </c>
      <c r="I101" s="3">
        <f t="shared" si="59"/>
        <v>3.404311251314406</v>
      </c>
      <c r="J101" s="3">
        <f t="shared" si="59"/>
        <v>6.178790534618756</v>
      </c>
      <c r="K101" s="3">
        <f t="shared" si="59"/>
        <v>6.324371970030851</v>
      </c>
      <c r="L101" s="3">
        <f t="shared" si="59"/>
        <v>5.03382098474123</v>
      </c>
      <c r="M101" s="3">
        <f t="shared" si="59"/>
        <v>4.670136446757631</v>
      </c>
      <c r="N101" s="3">
        <f t="shared" si="59"/>
        <v>4.218081087887182</v>
      </c>
      <c r="O101" s="3">
        <f t="shared" si="59"/>
        <v>4.205860092983025</v>
      </c>
      <c r="P101" s="3">
        <f t="shared" si="59"/>
        <v>3.7550095835511414</v>
      </c>
      <c r="Q101" s="3">
        <f t="shared" si="59"/>
        <v>3.403162372582069</v>
      </c>
      <c r="R101" s="3">
        <f t="shared" si="59"/>
        <v>3.734507501630789</v>
      </c>
      <c r="S101" s="3"/>
    </row>
    <row r="102" spans="1:19" ht="15" customHeight="1">
      <c r="A102" t="s">
        <v>147</v>
      </c>
      <c r="B102" s="3">
        <f aca="true" t="shared" si="60" ref="B102:R102">(B86/B$82)*100</f>
        <v>0.5092236740968487</v>
      </c>
      <c r="C102" s="3">
        <f t="shared" si="60"/>
        <v>0.32608695652173914</v>
      </c>
      <c r="D102" s="3">
        <f t="shared" si="60"/>
        <v>0.42222222222222217</v>
      </c>
      <c r="E102" s="3">
        <f t="shared" si="60"/>
        <v>0.5777115169586283</v>
      </c>
      <c r="F102" s="3">
        <f t="shared" si="60"/>
        <v>0.6418485237483954</v>
      </c>
      <c r="G102" s="3">
        <f t="shared" si="60"/>
        <v>0.6292538846795942</v>
      </c>
      <c r="H102" s="3">
        <f t="shared" si="60"/>
        <v>0.5654728905643641</v>
      </c>
      <c r="I102" s="3">
        <f t="shared" si="60"/>
        <v>0.6703470031545742</v>
      </c>
      <c r="J102" s="3">
        <f t="shared" si="60"/>
        <v>0.9421560035056966</v>
      </c>
      <c r="K102" s="3">
        <f t="shared" si="60"/>
        <v>0.9916262670780079</v>
      </c>
      <c r="L102" s="3">
        <f t="shared" si="60"/>
        <v>0.7236117665565519</v>
      </c>
      <c r="M102" s="3">
        <f t="shared" si="60"/>
        <v>0.7596005064003376</v>
      </c>
      <c r="N102" s="3">
        <f t="shared" si="60"/>
        <v>0.6169730546461848</v>
      </c>
      <c r="O102" s="3">
        <f t="shared" si="60"/>
        <v>0.6487187804086928</v>
      </c>
      <c r="P102" s="3">
        <f t="shared" si="60"/>
        <v>0.662136260672591</v>
      </c>
      <c r="Q102" s="3">
        <f t="shared" si="60"/>
        <v>0.5778954972309175</v>
      </c>
      <c r="R102" s="3">
        <f t="shared" si="60"/>
        <v>0.5463144161774298</v>
      </c>
      <c r="S102" s="3"/>
    </row>
    <row r="103" spans="1:19" ht="15" customHeight="1">
      <c r="A103" t="s">
        <v>148</v>
      </c>
      <c r="B103" s="3">
        <f aca="true" t="shared" si="61" ref="B103:R103">(B87/B$82)*100</f>
        <v>0.6936971560338201</v>
      </c>
      <c r="C103" s="3">
        <f t="shared" si="61"/>
        <v>0.6304347826086957</v>
      </c>
      <c r="D103" s="3">
        <f t="shared" si="61"/>
        <v>0.3111111111111111</v>
      </c>
      <c r="E103" s="3">
        <f t="shared" si="61"/>
        <v>0.5590756615728663</v>
      </c>
      <c r="F103" s="3">
        <f t="shared" si="61"/>
        <v>0.4974326059050065</v>
      </c>
      <c r="G103" s="3">
        <f t="shared" si="61"/>
        <v>0.475150892513163</v>
      </c>
      <c r="H103" s="3">
        <f t="shared" si="61"/>
        <v>0.487858964408471</v>
      </c>
      <c r="I103" s="3">
        <f t="shared" si="61"/>
        <v>0.6046267087276551</v>
      </c>
      <c r="J103" s="3">
        <f t="shared" si="61"/>
        <v>0.9202453987730062</v>
      </c>
      <c r="K103" s="3">
        <f t="shared" si="61"/>
        <v>1.1458792419568091</v>
      </c>
      <c r="L103" s="3">
        <f t="shared" si="61"/>
        <v>0.8966493629070316</v>
      </c>
      <c r="M103" s="3">
        <f t="shared" si="61"/>
        <v>0.7736671824447883</v>
      </c>
      <c r="N103" s="3">
        <f t="shared" si="61"/>
        <v>0.7680684966003526</v>
      </c>
      <c r="O103" s="3">
        <f t="shared" si="61"/>
        <v>0.4865390853065196</v>
      </c>
      <c r="P103" s="3">
        <f t="shared" si="61"/>
        <v>0.4791775570656909</v>
      </c>
      <c r="Q103" s="3">
        <f t="shared" si="61"/>
        <v>0.48157958102576454</v>
      </c>
      <c r="R103" s="3">
        <f t="shared" si="61"/>
        <v>0.5218525766470972</v>
      </c>
      <c r="S103" s="3"/>
    </row>
    <row r="104" spans="1:19" ht="15" customHeight="1">
      <c r="A104" t="s">
        <v>149</v>
      </c>
      <c r="B104" s="3">
        <f aca="true" t="shared" si="62" ref="B104:R104">(B88/B$82)*100</f>
        <v>0.595695618754804</v>
      </c>
      <c r="C104" s="3">
        <f t="shared" si="62"/>
        <v>0.4565217391304348</v>
      </c>
      <c r="D104" s="3">
        <f t="shared" si="62"/>
        <v>0.46666666666666673</v>
      </c>
      <c r="E104" s="3">
        <f t="shared" si="62"/>
        <v>0.5590756615728663</v>
      </c>
      <c r="F104" s="3">
        <f t="shared" si="62"/>
        <v>0.5134788189987163</v>
      </c>
      <c r="G104" s="3">
        <f t="shared" si="62"/>
        <v>0.5136766405547708</v>
      </c>
      <c r="H104" s="3">
        <f t="shared" si="62"/>
        <v>0.5100343718815834</v>
      </c>
      <c r="I104" s="3">
        <f t="shared" si="62"/>
        <v>0.6966351209253417</v>
      </c>
      <c r="J104" s="3">
        <f t="shared" si="62"/>
        <v>0.985977212971078</v>
      </c>
      <c r="K104" s="3">
        <f t="shared" si="62"/>
        <v>1.0577346848832083</v>
      </c>
      <c r="L104" s="3">
        <f t="shared" si="62"/>
        <v>0.8809186723297153</v>
      </c>
      <c r="M104" s="3">
        <f t="shared" si="62"/>
        <v>0.7736671824447883</v>
      </c>
      <c r="N104" s="3">
        <f t="shared" si="62"/>
        <v>0.7051120624527827</v>
      </c>
      <c r="O104" s="3">
        <f t="shared" si="62"/>
        <v>0.6379068007352147</v>
      </c>
      <c r="P104" s="3">
        <f t="shared" si="62"/>
        <v>0.5488761108207005</v>
      </c>
      <c r="Q104" s="3">
        <f t="shared" si="62"/>
        <v>0.529737539128341</v>
      </c>
      <c r="R104" s="3">
        <f t="shared" si="62"/>
        <v>0.6441617742987605</v>
      </c>
      <c r="S104" s="3"/>
    </row>
    <row r="105" spans="1:19" ht="15" customHeight="1">
      <c r="A105" s="7" t="s">
        <v>153</v>
      </c>
      <c r="B105" s="7"/>
      <c r="C105" s="7"/>
      <c r="D105" s="7"/>
      <c r="E105" s="7"/>
      <c r="F105" s="7"/>
      <c r="G105" s="7"/>
      <c r="H105" s="7"/>
      <c r="I105" s="7"/>
      <c r="J105" s="7"/>
      <c r="K105" s="7"/>
      <c r="L105" s="7"/>
      <c r="M105" s="7"/>
      <c r="N105" s="7"/>
      <c r="O105" s="7"/>
      <c r="P105" s="7"/>
      <c r="Q105" s="7"/>
      <c r="R105" s="7"/>
      <c r="S105" s="10"/>
    </row>
    <row r="106" spans="1:19" ht="15" customHeight="1">
      <c r="A106" t="s">
        <v>151</v>
      </c>
      <c r="B106" s="3">
        <f aca="true" t="shared" si="63" ref="B106:R106">(B83/B$83)*100</f>
        <v>100</v>
      </c>
      <c r="C106" s="3">
        <f t="shared" si="63"/>
        <v>100</v>
      </c>
      <c r="D106" s="3">
        <f t="shared" si="63"/>
        <v>100</v>
      </c>
      <c r="E106" s="3">
        <f t="shared" si="63"/>
        <v>100</v>
      </c>
      <c r="F106" s="3">
        <f t="shared" si="63"/>
        <v>100</v>
      </c>
      <c r="G106" s="3">
        <f t="shared" si="63"/>
        <v>100</v>
      </c>
      <c r="H106" s="3">
        <f t="shared" si="63"/>
        <v>100</v>
      </c>
      <c r="I106" s="3">
        <f t="shared" si="63"/>
        <v>100</v>
      </c>
      <c r="J106" s="3">
        <f t="shared" si="63"/>
        <v>100</v>
      </c>
      <c r="K106" s="3">
        <f t="shared" si="63"/>
        <v>100</v>
      </c>
      <c r="L106" s="3">
        <f t="shared" si="63"/>
        <v>100</v>
      </c>
      <c r="M106" s="3">
        <f t="shared" si="63"/>
        <v>100</v>
      </c>
      <c r="N106" s="3">
        <f t="shared" si="63"/>
        <v>100</v>
      </c>
      <c r="O106" s="3">
        <f t="shared" si="63"/>
        <v>100</v>
      </c>
      <c r="P106" s="3">
        <f t="shared" si="63"/>
        <v>100</v>
      </c>
      <c r="Q106" s="3">
        <f t="shared" si="63"/>
        <v>100</v>
      </c>
      <c r="R106" s="3">
        <f t="shared" si="63"/>
        <v>100</v>
      </c>
      <c r="S106" s="3"/>
    </row>
    <row r="107" spans="1:19" ht="15" customHeight="1">
      <c r="A107" t="s">
        <v>123</v>
      </c>
      <c r="B107" s="3">
        <f aca="true" t="shared" si="64" ref="B107:R107">(B84/B$83)*100</f>
        <v>46.82274247491638</v>
      </c>
      <c r="C107" s="3">
        <f t="shared" si="64"/>
        <v>48.701298701298704</v>
      </c>
      <c r="D107" s="3">
        <f t="shared" si="64"/>
        <v>25.961538461538463</v>
      </c>
      <c r="E107" s="3">
        <f t="shared" si="64"/>
        <v>40.310077519379846</v>
      </c>
      <c r="F107" s="3">
        <f t="shared" si="64"/>
        <v>36.89320388349515</v>
      </c>
      <c r="G107" s="3">
        <f t="shared" si="64"/>
        <v>34.8605577689243</v>
      </c>
      <c r="H107" s="3">
        <f t="shared" si="64"/>
        <v>40.22257551669316</v>
      </c>
      <c r="I107" s="3">
        <f t="shared" si="64"/>
        <v>38.68065967016492</v>
      </c>
      <c r="J107" s="3">
        <f t="shared" si="64"/>
        <v>30.756302521008404</v>
      </c>
      <c r="K107" s="3">
        <f t="shared" si="64"/>
        <v>35.23238380809595</v>
      </c>
      <c r="L107" s="3">
        <f t="shared" si="64"/>
        <v>36.387782204515275</v>
      </c>
      <c r="M107" s="3">
        <f t="shared" si="64"/>
        <v>33.24360699865411</v>
      </c>
      <c r="N107" s="3">
        <f t="shared" si="64"/>
        <v>31.463748290013683</v>
      </c>
      <c r="O107" s="3">
        <f t="shared" si="64"/>
        <v>31.389578163771713</v>
      </c>
      <c r="P107" s="3">
        <f t="shared" si="64"/>
        <v>29.932735426008968</v>
      </c>
      <c r="Q107" s="3">
        <f t="shared" si="64"/>
        <v>29.954954954954953</v>
      </c>
      <c r="R107" s="3">
        <f t="shared" si="64"/>
        <v>29.46145723336853</v>
      </c>
      <c r="S107" s="3"/>
    </row>
    <row r="108" spans="1:19" ht="15" customHeight="1">
      <c r="A108" t="s">
        <v>124</v>
      </c>
      <c r="B108" s="3">
        <f aca="true" t="shared" si="65" ref="B108:R108">(B85/B$83)*100</f>
        <v>30.817009077878645</v>
      </c>
      <c r="C108" s="3">
        <f t="shared" si="65"/>
        <v>30.1948051948052</v>
      </c>
      <c r="D108" s="3">
        <f t="shared" si="65"/>
        <v>48.07692307692308</v>
      </c>
      <c r="E108" s="3">
        <f t="shared" si="65"/>
        <v>36.17571059431525</v>
      </c>
      <c r="F108" s="3">
        <f t="shared" si="65"/>
        <v>38.10679611650485</v>
      </c>
      <c r="G108" s="3">
        <f t="shared" si="65"/>
        <v>40.0398406374502</v>
      </c>
      <c r="H108" s="3">
        <f t="shared" si="65"/>
        <v>37.36089030206677</v>
      </c>
      <c r="I108" s="3">
        <f t="shared" si="65"/>
        <v>38.830584707646175</v>
      </c>
      <c r="J108" s="3">
        <f t="shared" si="65"/>
        <v>47.39495798319327</v>
      </c>
      <c r="K108" s="3">
        <f t="shared" si="65"/>
        <v>43.02848575712144</v>
      </c>
      <c r="L108" s="3">
        <f t="shared" si="65"/>
        <v>42.49667994687915</v>
      </c>
      <c r="M108" s="3">
        <f t="shared" si="65"/>
        <v>44.68371467025572</v>
      </c>
      <c r="N108" s="3">
        <f t="shared" si="65"/>
        <v>45.82763337893297</v>
      </c>
      <c r="O108" s="3">
        <f t="shared" si="65"/>
        <v>48.26302729528536</v>
      </c>
      <c r="P108" s="3">
        <f t="shared" si="65"/>
        <v>48.318385650224215</v>
      </c>
      <c r="Q108" s="3">
        <f t="shared" si="65"/>
        <v>47.74774774774775</v>
      </c>
      <c r="R108" s="3">
        <f t="shared" si="65"/>
        <v>48.36325237592397</v>
      </c>
      <c r="S108" s="3"/>
    </row>
    <row r="109" spans="1:19" ht="15" customHeight="1">
      <c r="A109" t="s">
        <v>125</v>
      </c>
      <c r="B109" s="3">
        <f aca="true" t="shared" si="66" ref="B109:R109">(B86/B$83)*100</f>
        <v>6.330625895843286</v>
      </c>
      <c r="C109" s="3">
        <f t="shared" si="66"/>
        <v>4.870129870129871</v>
      </c>
      <c r="D109" s="3">
        <f t="shared" si="66"/>
        <v>9.134615384615383</v>
      </c>
      <c r="E109" s="3">
        <f t="shared" si="66"/>
        <v>8.010335917312661</v>
      </c>
      <c r="F109" s="3">
        <f t="shared" si="66"/>
        <v>9.70873786407767</v>
      </c>
      <c r="G109" s="3">
        <f t="shared" si="66"/>
        <v>9.760956175298805</v>
      </c>
      <c r="H109" s="3">
        <f t="shared" si="66"/>
        <v>8.108108108108109</v>
      </c>
      <c r="I109" s="3">
        <f t="shared" si="66"/>
        <v>7.646176911544228</v>
      </c>
      <c r="J109" s="3">
        <f t="shared" si="66"/>
        <v>7.226890756302522</v>
      </c>
      <c r="K109" s="3">
        <f t="shared" si="66"/>
        <v>6.746626686656672</v>
      </c>
      <c r="L109" s="3">
        <f t="shared" si="66"/>
        <v>6.108897742363878</v>
      </c>
      <c r="M109" s="3">
        <f t="shared" si="66"/>
        <v>7.267833109017497</v>
      </c>
      <c r="N109" s="3">
        <f t="shared" si="66"/>
        <v>6.703146374829001</v>
      </c>
      <c r="O109" s="3">
        <f t="shared" si="66"/>
        <v>7.444168734491314</v>
      </c>
      <c r="P109" s="3">
        <f t="shared" si="66"/>
        <v>8.520179372197308</v>
      </c>
      <c r="Q109" s="3">
        <f t="shared" si="66"/>
        <v>8.108108108108109</v>
      </c>
      <c r="R109" s="3">
        <f t="shared" si="66"/>
        <v>7.074973600844774</v>
      </c>
      <c r="S109" s="3"/>
    </row>
    <row r="110" spans="1:19" ht="15" customHeight="1">
      <c r="A110" t="s">
        <v>126</v>
      </c>
      <c r="B110" s="3">
        <f aca="true" t="shared" si="67" ref="B110:R110">(B87/B$83)*100</f>
        <v>8.623984710941231</v>
      </c>
      <c r="C110" s="3">
        <f t="shared" si="67"/>
        <v>9.415584415584416</v>
      </c>
      <c r="D110" s="3">
        <f t="shared" si="67"/>
        <v>6.730769230769231</v>
      </c>
      <c r="E110" s="3">
        <f t="shared" si="67"/>
        <v>7.751937984496124</v>
      </c>
      <c r="F110" s="3">
        <f t="shared" si="67"/>
        <v>7.524271844660194</v>
      </c>
      <c r="G110" s="3">
        <f t="shared" si="67"/>
        <v>7.370517928286853</v>
      </c>
      <c r="H110" s="3">
        <f t="shared" si="67"/>
        <v>6.995230524642289</v>
      </c>
      <c r="I110" s="3">
        <f t="shared" si="67"/>
        <v>6.896551724137931</v>
      </c>
      <c r="J110" s="3">
        <f t="shared" si="67"/>
        <v>7.0588235294117645</v>
      </c>
      <c r="K110" s="3">
        <f t="shared" si="67"/>
        <v>7.796101949025487</v>
      </c>
      <c r="L110" s="3">
        <f t="shared" si="67"/>
        <v>7.569721115537849</v>
      </c>
      <c r="M110" s="3">
        <f t="shared" si="67"/>
        <v>7.402422611036339</v>
      </c>
      <c r="N110" s="3">
        <f t="shared" si="67"/>
        <v>8.344733242134064</v>
      </c>
      <c r="O110" s="3">
        <f t="shared" si="67"/>
        <v>5.583126550868486</v>
      </c>
      <c r="P110" s="3">
        <f t="shared" si="67"/>
        <v>6.165919282511211</v>
      </c>
      <c r="Q110" s="3">
        <f t="shared" si="67"/>
        <v>6.756756756756757</v>
      </c>
      <c r="R110" s="3">
        <f t="shared" si="67"/>
        <v>6.75818373812038</v>
      </c>
      <c r="S110" s="3"/>
    </row>
    <row r="111" spans="1:19" ht="15" customHeight="1">
      <c r="A111" t="s">
        <v>127</v>
      </c>
      <c r="B111" s="3">
        <f aca="true" t="shared" si="68" ref="B111:R111">(B88/B$83)*100</f>
        <v>7.405637840420448</v>
      </c>
      <c r="C111" s="3">
        <f t="shared" si="68"/>
        <v>6.8181818181818175</v>
      </c>
      <c r="D111" s="3">
        <f t="shared" si="68"/>
        <v>10.096153846153847</v>
      </c>
      <c r="E111" s="3">
        <f t="shared" si="68"/>
        <v>7.751937984496124</v>
      </c>
      <c r="F111" s="3">
        <f t="shared" si="68"/>
        <v>7.766990291262135</v>
      </c>
      <c r="G111" s="3">
        <f t="shared" si="68"/>
        <v>7.968127490039841</v>
      </c>
      <c r="H111" s="3">
        <f t="shared" si="68"/>
        <v>7.3131955484896665</v>
      </c>
      <c r="I111" s="3">
        <f t="shared" si="68"/>
        <v>7.946026986506746</v>
      </c>
      <c r="J111" s="3">
        <f t="shared" si="68"/>
        <v>7.563025210084033</v>
      </c>
      <c r="K111" s="3">
        <f t="shared" si="68"/>
        <v>7.19640179910045</v>
      </c>
      <c r="L111" s="3">
        <f t="shared" si="68"/>
        <v>7.436918990703852</v>
      </c>
      <c r="M111" s="3">
        <f t="shared" si="68"/>
        <v>7.402422611036339</v>
      </c>
      <c r="N111" s="3">
        <f t="shared" si="68"/>
        <v>7.660738714090288</v>
      </c>
      <c r="O111" s="3">
        <f t="shared" si="68"/>
        <v>7.320099255583126</v>
      </c>
      <c r="P111" s="3">
        <f t="shared" si="68"/>
        <v>7.062780269058296</v>
      </c>
      <c r="Q111" s="3">
        <f t="shared" si="68"/>
        <v>7.4324324324324325</v>
      </c>
      <c r="R111" s="3">
        <f t="shared" si="68"/>
        <v>8.342133051742344</v>
      </c>
      <c r="S111" s="3"/>
    </row>
    <row r="112" spans="1:19" ht="13.5" customHeight="1">
      <c r="A112" s="9" t="s">
        <v>404</v>
      </c>
      <c r="B112" s="8"/>
      <c r="C112" s="8"/>
      <c r="D112" s="8"/>
      <c r="E112" s="8"/>
      <c r="F112" s="8"/>
      <c r="G112" s="8"/>
      <c r="H112" s="8"/>
      <c r="I112" s="8"/>
      <c r="J112" s="8"/>
      <c r="K112" s="8"/>
      <c r="L112" s="8"/>
      <c r="M112" s="8"/>
      <c r="N112" s="8"/>
      <c r="O112" s="8"/>
      <c r="P112" s="8"/>
      <c r="Q112" s="8"/>
      <c r="R112" s="8"/>
      <c r="S112" s="10"/>
    </row>
    <row r="113" ht="12">
      <c r="A113" s="13" t="s">
        <v>175</v>
      </c>
    </row>
    <row r="115" ht="15" customHeight="1"/>
    <row r="116" ht="13.5">
      <c r="A116" s="2" t="s">
        <v>180</v>
      </c>
    </row>
    <row r="117" ht="16.5" customHeight="1">
      <c r="R117" s="1" t="s">
        <v>164</v>
      </c>
    </row>
    <row r="118" spans="1:19" ht="15" customHeight="1">
      <c r="A118" s="5"/>
      <c r="B118" s="80" t="s">
        <v>128</v>
      </c>
      <c r="C118" s="80" t="s">
        <v>129</v>
      </c>
      <c r="D118" s="80" t="s">
        <v>130</v>
      </c>
      <c r="E118" s="80" t="s">
        <v>131</v>
      </c>
      <c r="F118" s="80" t="s">
        <v>132</v>
      </c>
      <c r="G118" s="80" t="s">
        <v>133</v>
      </c>
      <c r="H118" s="80" t="s">
        <v>134</v>
      </c>
      <c r="I118" s="80" t="s">
        <v>135</v>
      </c>
      <c r="J118" s="80" t="s">
        <v>136</v>
      </c>
      <c r="K118" s="80" t="s">
        <v>137</v>
      </c>
      <c r="L118" s="80" t="s">
        <v>138</v>
      </c>
      <c r="M118" s="80" t="s">
        <v>139</v>
      </c>
      <c r="N118" s="80" t="s">
        <v>140</v>
      </c>
      <c r="O118" s="80" t="s">
        <v>141</v>
      </c>
      <c r="P118" s="80" t="s">
        <v>142</v>
      </c>
      <c r="Q118" s="80" t="s">
        <v>143</v>
      </c>
      <c r="R118" s="80" t="s">
        <v>144</v>
      </c>
      <c r="S118" s="11"/>
    </row>
    <row r="119" spans="1:18" ht="15" customHeight="1">
      <c r="A119" t="s">
        <v>157</v>
      </c>
      <c r="B119" s="3">
        <v>100</v>
      </c>
      <c r="C119" s="3">
        <v>100</v>
      </c>
      <c r="D119" s="3">
        <v>100</v>
      </c>
      <c r="E119" s="3">
        <v>100</v>
      </c>
      <c r="F119" s="3">
        <v>100</v>
      </c>
      <c r="G119" s="3">
        <v>100</v>
      </c>
      <c r="H119" s="3">
        <v>100</v>
      </c>
      <c r="I119" s="3">
        <v>100</v>
      </c>
      <c r="J119" s="3">
        <v>100</v>
      </c>
      <c r="K119" s="3">
        <v>100</v>
      </c>
      <c r="L119" s="3">
        <v>100</v>
      </c>
      <c r="M119" s="3">
        <v>100</v>
      </c>
      <c r="N119" s="3">
        <v>100</v>
      </c>
      <c r="O119" s="3">
        <v>100</v>
      </c>
      <c r="P119" s="3">
        <v>100</v>
      </c>
      <c r="Q119" s="3">
        <v>100</v>
      </c>
      <c r="R119" s="3">
        <v>100</v>
      </c>
    </row>
    <row r="120" spans="1:18" ht="15" customHeight="1">
      <c r="A120" t="s">
        <v>176</v>
      </c>
      <c r="B120" s="3">
        <f aca="true" t="shared" si="69" ref="B120:R120">(B44/(B44+B82))*100</f>
        <v>67.97341374853836</v>
      </c>
      <c r="C120" s="3">
        <f t="shared" si="69"/>
        <v>78.53776886110204</v>
      </c>
      <c r="D120" s="3">
        <f t="shared" si="69"/>
        <v>89.61770066677434</v>
      </c>
      <c r="E120" s="3">
        <f t="shared" si="69"/>
        <v>94.38303395720806</v>
      </c>
      <c r="F120" s="3">
        <f t="shared" si="69"/>
        <v>94.16665106613999</v>
      </c>
      <c r="G120" s="3">
        <f t="shared" si="69"/>
        <v>93.71585360932897</v>
      </c>
      <c r="H120" s="3">
        <f t="shared" si="69"/>
        <v>93.48709912694343</v>
      </c>
      <c r="I120" s="3">
        <f t="shared" si="69"/>
        <v>94.4002002031473</v>
      </c>
      <c r="J120" s="3">
        <f t="shared" si="69"/>
        <v>95.73302418638569</v>
      </c>
      <c r="K120" s="3">
        <f t="shared" si="69"/>
        <v>96.36945477819113</v>
      </c>
      <c r="L120" s="3">
        <f t="shared" si="69"/>
        <v>95.59034690380894</v>
      </c>
      <c r="M120" s="3">
        <f t="shared" si="69"/>
        <v>94.40236220472441</v>
      </c>
      <c r="N120" s="3">
        <f t="shared" si="69"/>
        <v>92.50754716981132</v>
      </c>
      <c r="O120" s="3">
        <f t="shared" si="69"/>
        <v>92.84465418536283</v>
      </c>
      <c r="P120" s="3">
        <f t="shared" si="69"/>
        <v>92.9605711026476</v>
      </c>
      <c r="Q120" s="3">
        <f t="shared" si="69"/>
        <v>93.62322846131404</v>
      </c>
      <c r="R120" s="3">
        <f t="shared" si="69"/>
        <v>94.88639917275081</v>
      </c>
    </row>
    <row r="121" spans="1:18" ht="15" customHeight="1">
      <c r="A121" t="s">
        <v>177</v>
      </c>
      <c r="B121" s="3">
        <f aca="true" t="shared" si="70" ref="B121:R121">(B82/(B44+B82))*100</f>
        <v>32.02658625146163</v>
      </c>
      <c r="C121" s="3">
        <f t="shared" si="70"/>
        <v>21.462231138897963</v>
      </c>
      <c r="D121" s="3">
        <f t="shared" si="70"/>
        <v>10.382299333225665</v>
      </c>
      <c r="E121" s="3">
        <f t="shared" si="70"/>
        <v>5.616966042791944</v>
      </c>
      <c r="F121" s="3">
        <f t="shared" si="70"/>
        <v>5.833348933860007</v>
      </c>
      <c r="G121" s="3">
        <f t="shared" si="70"/>
        <v>6.284146390671025</v>
      </c>
      <c r="H121" s="3">
        <f t="shared" si="70"/>
        <v>6.512900873056565</v>
      </c>
      <c r="I121" s="3">
        <f t="shared" si="70"/>
        <v>5.599799796852689</v>
      </c>
      <c r="J121" s="3">
        <f t="shared" si="70"/>
        <v>4.266975813614308</v>
      </c>
      <c r="K121" s="3">
        <f t="shared" si="70"/>
        <v>3.6305452218088723</v>
      </c>
      <c r="L121" s="3">
        <f t="shared" si="70"/>
        <v>4.4096530961910645</v>
      </c>
      <c r="M121" s="3">
        <f t="shared" si="70"/>
        <v>5.59763779527559</v>
      </c>
      <c r="N121" s="3">
        <f t="shared" si="70"/>
        <v>7.49245283018868</v>
      </c>
      <c r="O121" s="3">
        <f t="shared" si="70"/>
        <v>7.155345814637165</v>
      </c>
      <c r="P121" s="3">
        <f t="shared" si="70"/>
        <v>7.039428897352394</v>
      </c>
      <c r="Q121" s="3">
        <f t="shared" si="70"/>
        <v>6.376771538685952</v>
      </c>
      <c r="R121" s="3">
        <f t="shared" si="70"/>
        <v>5.113600827249188</v>
      </c>
    </row>
    <row r="122" spans="1:18" ht="15" customHeight="1">
      <c r="A122" t="s">
        <v>158</v>
      </c>
      <c r="B122" s="3">
        <v>100</v>
      </c>
      <c r="C122" s="3">
        <v>100</v>
      </c>
      <c r="D122" s="3">
        <v>100</v>
      </c>
      <c r="E122" s="3">
        <v>100</v>
      </c>
      <c r="F122" s="3">
        <v>100</v>
      </c>
      <c r="G122" s="3">
        <v>100</v>
      </c>
      <c r="H122" s="3">
        <v>100</v>
      </c>
      <c r="I122" s="3">
        <v>100</v>
      </c>
      <c r="J122" s="3">
        <v>100</v>
      </c>
      <c r="K122" s="3">
        <v>100</v>
      </c>
      <c r="L122" s="3">
        <v>100</v>
      </c>
      <c r="M122" s="3">
        <v>100</v>
      </c>
      <c r="N122" s="3">
        <v>100</v>
      </c>
      <c r="O122" s="3">
        <v>100</v>
      </c>
      <c r="P122" s="3">
        <v>100</v>
      </c>
      <c r="Q122" s="3">
        <v>100</v>
      </c>
      <c r="R122" s="3">
        <v>100</v>
      </c>
    </row>
    <row r="123" spans="1:18" ht="15" customHeight="1">
      <c r="A123" t="s">
        <v>176</v>
      </c>
      <c r="B123" s="3">
        <f aca="true" t="shared" si="71" ref="B123:R123">(B45/(B45+B83))*100</f>
        <v>47.07964601769911</v>
      </c>
      <c r="C123" s="3">
        <f t="shared" si="71"/>
        <v>59.526938239159</v>
      </c>
      <c r="D123" s="3">
        <f t="shared" si="71"/>
        <v>84.58117123795404</v>
      </c>
      <c r="E123" s="3">
        <f t="shared" si="71"/>
        <v>88.27272727272727</v>
      </c>
      <c r="F123" s="3">
        <f t="shared" si="71"/>
        <v>88.60619469026548</v>
      </c>
      <c r="G123" s="3">
        <f t="shared" si="71"/>
        <v>88.27376781125905</v>
      </c>
      <c r="H123" s="3">
        <f t="shared" si="71"/>
        <v>86.79403737140457</v>
      </c>
      <c r="I123" s="3">
        <f t="shared" si="71"/>
        <v>87.05105804698117</v>
      </c>
      <c r="J123" s="3">
        <f t="shared" si="71"/>
        <v>89.65397322204835</v>
      </c>
      <c r="K123" s="3">
        <f t="shared" si="71"/>
        <v>89.8261134838316</v>
      </c>
      <c r="L123" s="3">
        <f t="shared" si="71"/>
        <v>88.07412100095027</v>
      </c>
      <c r="M123" s="3">
        <f t="shared" si="71"/>
        <v>86.23054114158636</v>
      </c>
      <c r="N123" s="3">
        <f t="shared" si="71"/>
        <v>86.86433063791554</v>
      </c>
      <c r="O123" s="3">
        <f t="shared" si="71"/>
        <v>87.78047301394784</v>
      </c>
      <c r="P123" s="3">
        <f t="shared" si="71"/>
        <v>87.77412280701753</v>
      </c>
      <c r="Q123" s="3">
        <f t="shared" si="71"/>
        <v>88.84281944967961</v>
      </c>
      <c r="R123" s="3">
        <f t="shared" si="71"/>
        <v>89.77432242738365</v>
      </c>
    </row>
    <row r="124" spans="1:18" ht="15" customHeight="1">
      <c r="A124" t="s">
        <v>177</v>
      </c>
      <c r="B124" s="3">
        <f aca="true" t="shared" si="72" ref="B124:R124">(B83/(B45+B83))*100</f>
        <v>52.92035398230088</v>
      </c>
      <c r="C124" s="3">
        <f t="shared" si="72"/>
        <v>40.473061760841</v>
      </c>
      <c r="D124" s="3">
        <f t="shared" si="72"/>
        <v>15.41882876204596</v>
      </c>
      <c r="E124" s="3">
        <f t="shared" si="72"/>
        <v>11.727272727272728</v>
      </c>
      <c r="F124" s="3">
        <f t="shared" si="72"/>
        <v>11.393805309734512</v>
      </c>
      <c r="G124" s="3">
        <f t="shared" si="72"/>
        <v>11.726232188740948</v>
      </c>
      <c r="H124" s="3">
        <f t="shared" si="72"/>
        <v>13.205962628595422</v>
      </c>
      <c r="I124" s="3">
        <f t="shared" si="72"/>
        <v>12.94894195301883</v>
      </c>
      <c r="J124" s="3">
        <f t="shared" si="72"/>
        <v>10.34602677795166</v>
      </c>
      <c r="K124" s="3">
        <f t="shared" si="72"/>
        <v>10.173886516168395</v>
      </c>
      <c r="L124" s="3">
        <f t="shared" si="72"/>
        <v>11.925878999049731</v>
      </c>
      <c r="M124" s="3">
        <f t="shared" si="72"/>
        <v>13.769458858413639</v>
      </c>
      <c r="N124" s="3">
        <f t="shared" si="72"/>
        <v>13.135669362084457</v>
      </c>
      <c r="O124" s="3">
        <f t="shared" si="72"/>
        <v>12.219526986052152</v>
      </c>
      <c r="P124" s="3">
        <f t="shared" si="72"/>
        <v>12.225877192982457</v>
      </c>
      <c r="Q124" s="3">
        <f t="shared" si="72"/>
        <v>11.157180550320392</v>
      </c>
      <c r="R124" s="3">
        <f t="shared" si="72"/>
        <v>10.225677572616348</v>
      </c>
    </row>
    <row r="125" spans="1:18" ht="15" customHeight="1">
      <c r="A125" t="s">
        <v>159</v>
      </c>
      <c r="B125" s="3">
        <v>100</v>
      </c>
      <c r="C125" s="3">
        <v>100</v>
      </c>
      <c r="D125" s="3">
        <v>100</v>
      </c>
      <c r="E125" s="3">
        <v>100</v>
      </c>
      <c r="F125" s="3">
        <v>100</v>
      </c>
      <c r="G125" s="3">
        <v>100</v>
      </c>
      <c r="H125" s="3">
        <v>100</v>
      </c>
      <c r="I125" s="3">
        <v>100</v>
      </c>
      <c r="J125" s="3">
        <v>100</v>
      </c>
      <c r="K125" s="3">
        <v>100</v>
      </c>
      <c r="L125" s="3">
        <v>100</v>
      </c>
      <c r="M125" s="3">
        <v>100</v>
      </c>
      <c r="N125" s="3">
        <v>100</v>
      </c>
      <c r="O125" s="3">
        <v>100</v>
      </c>
      <c r="P125" s="3">
        <v>100</v>
      </c>
      <c r="Q125" s="3">
        <v>100</v>
      </c>
      <c r="R125" s="3">
        <v>100</v>
      </c>
    </row>
    <row r="126" spans="1:18" ht="15" customHeight="1">
      <c r="A126" t="s">
        <v>176</v>
      </c>
      <c r="B126" s="3">
        <f aca="true" t="shared" si="73" ref="B126:R126">(B46/(B46+B84))*100</f>
        <v>57.93991416309014</v>
      </c>
      <c r="C126" s="3">
        <f t="shared" si="73"/>
        <v>65.83143507972665</v>
      </c>
      <c r="D126" s="3">
        <f t="shared" si="73"/>
        <v>92.10526315789474</v>
      </c>
      <c r="E126" s="3">
        <f t="shared" si="73"/>
        <v>90.64187162567487</v>
      </c>
      <c r="F126" s="3">
        <f t="shared" si="73"/>
        <v>91.58361018826136</v>
      </c>
      <c r="G126" s="3">
        <f t="shared" si="73"/>
        <v>91.36655155402073</v>
      </c>
      <c r="H126" s="3">
        <f t="shared" si="73"/>
        <v>88.44748858447488</v>
      </c>
      <c r="I126" s="3">
        <f t="shared" si="73"/>
        <v>89.16421671566569</v>
      </c>
      <c r="J126" s="3">
        <f t="shared" si="73"/>
        <v>93.50142045454545</v>
      </c>
      <c r="K126" s="3">
        <f t="shared" si="73"/>
        <v>92.71317829457364</v>
      </c>
      <c r="L126" s="3">
        <f t="shared" si="73"/>
        <v>90.74324324324324</v>
      </c>
      <c r="M126" s="3">
        <f t="shared" si="73"/>
        <v>89.3991416309013</v>
      </c>
      <c r="N126" s="3">
        <f t="shared" si="73"/>
        <v>90.02601908065915</v>
      </c>
      <c r="O126" s="3">
        <f t="shared" si="73"/>
        <v>90.89928057553956</v>
      </c>
      <c r="P126" s="3">
        <f t="shared" si="73"/>
        <v>91.27165740438052</v>
      </c>
      <c r="Q126" s="3">
        <f t="shared" si="73"/>
        <v>92.13483146067416</v>
      </c>
      <c r="R126" s="3">
        <f t="shared" si="73"/>
        <v>93.02151075537769</v>
      </c>
    </row>
    <row r="127" spans="1:18" ht="15" customHeight="1">
      <c r="A127" t="s">
        <v>177</v>
      </c>
      <c r="B127" s="3">
        <f aca="true" t="shared" si="74" ref="B127:R127">(B84/(B46+B84))*100</f>
        <v>42.06008583690987</v>
      </c>
      <c r="C127" s="3">
        <f t="shared" si="74"/>
        <v>34.16856492027335</v>
      </c>
      <c r="D127" s="3">
        <f t="shared" si="74"/>
        <v>7.894736842105263</v>
      </c>
      <c r="E127" s="3">
        <f t="shared" si="74"/>
        <v>9.358128374325135</v>
      </c>
      <c r="F127" s="3">
        <f t="shared" si="74"/>
        <v>8.416389811738648</v>
      </c>
      <c r="G127" s="3">
        <f t="shared" si="74"/>
        <v>8.63344844597928</v>
      </c>
      <c r="H127" s="3">
        <f t="shared" si="74"/>
        <v>11.552511415525114</v>
      </c>
      <c r="I127" s="3">
        <f t="shared" si="74"/>
        <v>10.835783284334314</v>
      </c>
      <c r="J127" s="3">
        <f t="shared" si="74"/>
        <v>6.498579545454546</v>
      </c>
      <c r="K127" s="3">
        <f t="shared" si="74"/>
        <v>7.286821705426356</v>
      </c>
      <c r="L127" s="3">
        <f t="shared" si="74"/>
        <v>9.256756756756756</v>
      </c>
      <c r="M127" s="3">
        <f t="shared" si="74"/>
        <v>10.600858369098711</v>
      </c>
      <c r="N127" s="3">
        <f t="shared" si="74"/>
        <v>9.97398091934085</v>
      </c>
      <c r="O127" s="3">
        <f t="shared" si="74"/>
        <v>9.100719424460433</v>
      </c>
      <c r="P127" s="3">
        <f t="shared" si="74"/>
        <v>8.728342595619482</v>
      </c>
      <c r="Q127" s="3">
        <f t="shared" si="74"/>
        <v>7.865168539325842</v>
      </c>
      <c r="R127" s="3">
        <f t="shared" si="74"/>
        <v>6.9784892446223115</v>
      </c>
    </row>
    <row r="128" spans="1:18" ht="15" customHeight="1">
      <c r="A128" t="s">
        <v>160</v>
      </c>
      <c r="B128" s="3">
        <v>100</v>
      </c>
      <c r="C128" s="3">
        <v>100</v>
      </c>
      <c r="D128" s="3">
        <v>100</v>
      </c>
      <c r="E128" s="3">
        <v>100</v>
      </c>
      <c r="F128" s="3">
        <v>100</v>
      </c>
      <c r="G128" s="3">
        <v>100</v>
      </c>
      <c r="H128" s="3">
        <v>100</v>
      </c>
      <c r="I128" s="3">
        <v>100</v>
      </c>
      <c r="J128" s="3">
        <v>100</v>
      </c>
      <c r="K128" s="3">
        <v>100</v>
      </c>
      <c r="L128" s="3">
        <v>100</v>
      </c>
      <c r="M128" s="3">
        <v>100</v>
      </c>
      <c r="N128" s="3">
        <v>100</v>
      </c>
      <c r="O128" s="3">
        <v>100</v>
      </c>
      <c r="P128" s="3">
        <v>100</v>
      </c>
      <c r="Q128" s="3">
        <v>100</v>
      </c>
      <c r="R128" s="3">
        <v>100</v>
      </c>
    </row>
    <row r="129" spans="1:18" ht="15" customHeight="1">
      <c r="A129" t="s">
        <v>176</v>
      </c>
      <c r="B129" s="3">
        <f aca="true" t="shared" si="75" ref="B129:R129">(B47/(B47+B85))*100</f>
        <v>34.183673469387756</v>
      </c>
      <c r="C129" s="3">
        <f t="shared" si="75"/>
        <v>50.79365079365079</v>
      </c>
      <c r="D129" s="3">
        <f t="shared" si="75"/>
        <v>75.36945812807882</v>
      </c>
      <c r="E129" s="3">
        <f t="shared" si="75"/>
        <v>85.72884811416922</v>
      </c>
      <c r="F129" s="3">
        <f t="shared" si="75"/>
        <v>85.51660516605166</v>
      </c>
      <c r="G129" s="3">
        <f t="shared" si="75"/>
        <v>84.93253373313343</v>
      </c>
      <c r="H129" s="3">
        <f t="shared" si="75"/>
        <v>84.79948253557568</v>
      </c>
      <c r="I129" s="3">
        <f t="shared" si="75"/>
        <v>84.0909090909091</v>
      </c>
      <c r="J129" s="3">
        <f t="shared" si="75"/>
        <v>85.39616778871051</v>
      </c>
      <c r="K129" s="3">
        <f t="shared" si="75"/>
        <v>87.2046366473473</v>
      </c>
      <c r="L129" s="3">
        <f t="shared" si="75"/>
        <v>85.76512455516014</v>
      </c>
      <c r="M129" s="3">
        <f t="shared" si="75"/>
        <v>84.29517502365185</v>
      </c>
      <c r="N129" s="3">
        <f t="shared" si="75"/>
        <v>84.65414567109482</v>
      </c>
      <c r="O129" s="3">
        <f t="shared" si="75"/>
        <v>84.8046875</v>
      </c>
      <c r="P129" s="3">
        <f t="shared" si="75"/>
        <v>84.86657303370787</v>
      </c>
      <c r="Q129" s="3">
        <f t="shared" si="75"/>
        <v>86.42765685019207</v>
      </c>
      <c r="R129" s="3">
        <f t="shared" si="75"/>
        <v>87.17446093531224</v>
      </c>
    </row>
    <row r="130" spans="1:18" ht="15" customHeight="1">
      <c r="A130" t="s">
        <v>177</v>
      </c>
      <c r="B130" s="3">
        <f aca="true" t="shared" si="76" ref="B130:R130">(B85/(B47+B85))*100</f>
        <v>65.81632653061224</v>
      </c>
      <c r="C130" s="3">
        <f t="shared" si="76"/>
        <v>49.2063492063492</v>
      </c>
      <c r="D130" s="3">
        <f t="shared" si="76"/>
        <v>24.63054187192118</v>
      </c>
      <c r="E130" s="3">
        <f t="shared" si="76"/>
        <v>14.271151885830784</v>
      </c>
      <c r="F130" s="3">
        <f t="shared" si="76"/>
        <v>14.48339483394834</v>
      </c>
      <c r="G130" s="3">
        <f t="shared" si="76"/>
        <v>15.067466266866566</v>
      </c>
      <c r="H130" s="3">
        <f t="shared" si="76"/>
        <v>15.20051746442432</v>
      </c>
      <c r="I130" s="3">
        <f t="shared" si="76"/>
        <v>15.909090909090908</v>
      </c>
      <c r="J130" s="3">
        <f t="shared" si="76"/>
        <v>14.603832211289488</v>
      </c>
      <c r="K130" s="3">
        <f t="shared" si="76"/>
        <v>12.795363352652696</v>
      </c>
      <c r="L130" s="3">
        <f t="shared" si="76"/>
        <v>14.23487544483986</v>
      </c>
      <c r="M130" s="3">
        <f t="shared" si="76"/>
        <v>15.704824976348156</v>
      </c>
      <c r="N130" s="3">
        <f t="shared" si="76"/>
        <v>15.345854328905176</v>
      </c>
      <c r="O130" s="3">
        <f t="shared" si="76"/>
        <v>15.1953125</v>
      </c>
      <c r="P130" s="3">
        <f t="shared" si="76"/>
        <v>15.133426966292134</v>
      </c>
      <c r="Q130" s="3">
        <f t="shared" si="76"/>
        <v>13.572343149807939</v>
      </c>
      <c r="R130" s="3">
        <f t="shared" si="76"/>
        <v>12.825539064687764</v>
      </c>
    </row>
    <row r="131" spans="1:18" ht="15" customHeight="1">
      <c r="A131" t="s">
        <v>161</v>
      </c>
      <c r="B131" s="3">
        <v>100</v>
      </c>
      <c r="C131" s="3">
        <v>100</v>
      </c>
      <c r="D131" s="3">
        <v>100</v>
      </c>
      <c r="E131" s="3">
        <v>100</v>
      </c>
      <c r="F131" s="3">
        <v>100</v>
      </c>
      <c r="G131" s="3">
        <v>100</v>
      </c>
      <c r="H131" s="3">
        <v>100</v>
      </c>
      <c r="I131" s="3">
        <v>100</v>
      </c>
      <c r="J131" s="3">
        <v>100</v>
      </c>
      <c r="K131" s="3">
        <v>100</v>
      </c>
      <c r="L131" s="3">
        <v>100</v>
      </c>
      <c r="M131" s="3">
        <v>100</v>
      </c>
      <c r="N131" s="3">
        <v>100</v>
      </c>
      <c r="O131" s="3">
        <v>100</v>
      </c>
      <c r="P131" s="3">
        <v>100</v>
      </c>
      <c r="Q131" s="3">
        <v>100</v>
      </c>
      <c r="R131" s="3">
        <v>100</v>
      </c>
    </row>
    <row r="132" spans="1:18" ht="15" customHeight="1">
      <c r="A132" t="s">
        <v>176</v>
      </c>
      <c r="B132" s="3">
        <f aca="true" t="shared" si="77" ref="B132:R132">(B48/(B48+B86))*100</f>
        <v>5.357142857142857</v>
      </c>
      <c r="C132" s="3">
        <f t="shared" si="77"/>
        <v>44.44444444444444</v>
      </c>
      <c r="D132" s="3">
        <f t="shared" si="77"/>
        <v>75.9493670886076</v>
      </c>
      <c r="E132" s="3">
        <f t="shared" si="77"/>
        <v>81.97674418604652</v>
      </c>
      <c r="F132" s="3">
        <f t="shared" si="77"/>
        <v>79.05759162303664</v>
      </c>
      <c r="G132" s="3">
        <f t="shared" si="77"/>
        <v>79.66804979253112</v>
      </c>
      <c r="H132" s="3">
        <f t="shared" si="77"/>
        <v>81.85053380782918</v>
      </c>
      <c r="I132" s="3">
        <f t="shared" si="77"/>
        <v>83.38762214983714</v>
      </c>
      <c r="J132" s="3">
        <f t="shared" si="77"/>
        <v>85.52188552188552</v>
      </c>
      <c r="K132" s="3">
        <f t="shared" si="77"/>
        <v>89.20863309352518</v>
      </c>
      <c r="L132" s="3">
        <f t="shared" si="77"/>
        <v>89.02147971360382</v>
      </c>
      <c r="M132" s="3">
        <f t="shared" si="77"/>
        <v>84.30232558139535</v>
      </c>
      <c r="N132" s="3">
        <f t="shared" si="77"/>
        <v>86.07954545454545</v>
      </c>
      <c r="O132" s="3">
        <f t="shared" si="77"/>
        <v>85.5072463768116</v>
      </c>
      <c r="P132" s="3">
        <f t="shared" si="77"/>
        <v>84.64646464646465</v>
      </c>
      <c r="Q132" s="3">
        <f t="shared" si="77"/>
        <v>86.01941747572816</v>
      </c>
      <c r="R132" s="3">
        <f t="shared" si="77"/>
        <v>88.81469115191987</v>
      </c>
    </row>
    <row r="133" spans="1:18" ht="15" customHeight="1">
      <c r="A133" t="s">
        <v>177</v>
      </c>
      <c r="B133" s="3">
        <f aca="true" t="shared" si="78" ref="B133:R133">(B86/(B48+B86))*100</f>
        <v>94.64285714285714</v>
      </c>
      <c r="C133" s="3">
        <f t="shared" si="78"/>
        <v>55.55555555555556</v>
      </c>
      <c r="D133" s="3">
        <f t="shared" si="78"/>
        <v>24.050632911392405</v>
      </c>
      <c r="E133" s="3">
        <f t="shared" si="78"/>
        <v>18.023255813953487</v>
      </c>
      <c r="F133" s="3">
        <f t="shared" si="78"/>
        <v>20.94240837696335</v>
      </c>
      <c r="G133" s="3">
        <f t="shared" si="78"/>
        <v>20.33195020746888</v>
      </c>
      <c r="H133" s="3">
        <f t="shared" si="78"/>
        <v>18.14946619217082</v>
      </c>
      <c r="I133" s="3">
        <f t="shared" si="78"/>
        <v>16.612377850162865</v>
      </c>
      <c r="J133" s="3">
        <f t="shared" si="78"/>
        <v>14.47811447811448</v>
      </c>
      <c r="K133" s="3">
        <f t="shared" si="78"/>
        <v>10.79136690647482</v>
      </c>
      <c r="L133" s="3">
        <f t="shared" si="78"/>
        <v>10.978520286396181</v>
      </c>
      <c r="M133" s="3">
        <f t="shared" si="78"/>
        <v>15.69767441860465</v>
      </c>
      <c r="N133" s="3">
        <f t="shared" si="78"/>
        <v>13.920454545454545</v>
      </c>
      <c r="O133" s="3">
        <f t="shared" si="78"/>
        <v>14.492753623188406</v>
      </c>
      <c r="P133" s="3">
        <f t="shared" si="78"/>
        <v>15.353535353535353</v>
      </c>
      <c r="Q133" s="3">
        <f t="shared" si="78"/>
        <v>13.980582524271846</v>
      </c>
      <c r="R133" s="3">
        <f t="shared" si="78"/>
        <v>11.185308848080133</v>
      </c>
    </row>
    <row r="134" spans="1:18" ht="15" customHeight="1">
      <c r="A134" t="s">
        <v>162</v>
      </c>
      <c r="B134" s="3">
        <v>100</v>
      </c>
      <c r="C134" s="3">
        <v>100</v>
      </c>
      <c r="D134" s="3">
        <v>100</v>
      </c>
      <c r="E134" s="3">
        <v>100</v>
      </c>
      <c r="F134" s="3">
        <v>100</v>
      </c>
      <c r="G134" s="3">
        <v>100</v>
      </c>
      <c r="H134" s="3">
        <v>100</v>
      </c>
      <c r="I134" s="3">
        <v>100</v>
      </c>
      <c r="J134" s="3">
        <v>100</v>
      </c>
      <c r="K134" s="3">
        <v>100</v>
      </c>
      <c r="L134" s="3">
        <v>100</v>
      </c>
      <c r="M134" s="3">
        <v>100</v>
      </c>
      <c r="N134" s="3">
        <v>100</v>
      </c>
      <c r="O134" s="3">
        <v>100</v>
      </c>
      <c r="P134" s="3">
        <v>100</v>
      </c>
      <c r="Q134" s="3">
        <v>100</v>
      </c>
      <c r="R134" s="3">
        <v>100</v>
      </c>
    </row>
    <row r="135" spans="1:18" ht="15" customHeight="1">
      <c r="A135" t="s">
        <v>176</v>
      </c>
      <c r="B135" s="3">
        <f aca="true" t="shared" si="79" ref="B135:R135">(B49/(B49+B87))*100</f>
        <v>2.4324324324324325</v>
      </c>
      <c r="C135" s="3">
        <f t="shared" si="79"/>
        <v>19.444444444444446</v>
      </c>
      <c r="D135" s="3">
        <f t="shared" si="79"/>
        <v>72.54901960784314</v>
      </c>
      <c r="E135" s="3">
        <f t="shared" si="79"/>
        <v>83.87096774193549</v>
      </c>
      <c r="F135" s="3">
        <f t="shared" si="79"/>
        <v>86.34361233480176</v>
      </c>
      <c r="G135" s="3">
        <f t="shared" si="79"/>
        <v>86.78571428571429</v>
      </c>
      <c r="H135" s="3">
        <f t="shared" si="79"/>
        <v>86.29283489096574</v>
      </c>
      <c r="I135" s="3">
        <f t="shared" si="79"/>
        <v>86.96883852691218</v>
      </c>
      <c r="J135" s="3">
        <f t="shared" si="79"/>
        <v>85.41666666666666</v>
      </c>
      <c r="K135" s="3">
        <f t="shared" si="79"/>
        <v>82.00692041522491</v>
      </c>
      <c r="L135" s="3">
        <f t="shared" si="79"/>
        <v>79.34782608695652</v>
      </c>
      <c r="M135" s="3">
        <f t="shared" si="79"/>
        <v>76.89075630252101</v>
      </c>
      <c r="N135" s="3">
        <f t="shared" si="79"/>
        <v>79.18088737201366</v>
      </c>
      <c r="O135" s="3">
        <f t="shared" si="79"/>
        <v>86.48648648648648</v>
      </c>
      <c r="P135" s="3">
        <f t="shared" si="79"/>
        <v>86.04060913705584</v>
      </c>
      <c r="Q135" s="3">
        <f t="shared" si="79"/>
        <v>86.23853211009175</v>
      </c>
      <c r="R135" s="3">
        <f t="shared" si="79"/>
        <v>86.77685950413223</v>
      </c>
    </row>
    <row r="136" spans="1:18" ht="15" customHeight="1">
      <c r="A136" t="s">
        <v>177</v>
      </c>
      <c r="B136" s="3">
        <f aca="true" t="shared" si="80" ref="B136:R136">(B87/(B49+B87))*100</f>
        <v>97.56756756756756</v>
      </c>
      <c r="C136" s="3">
        <f t="shared" si="80"/>
        <v>80.55555555555556</v>
      </c>
      <c r="D136" s="3">
        <f t="shared" si="80"/>
        <v>27.450980392156865</v>
      </c>
      <c r="E136" s="3">
        <f t="shared" si="80"/>
        <v>16.129032258064516</v>
      </c>
      <c r="F136" s="3">
        <f t="shared" si="80"/>
        <v>13.656387665198238</v>
      </c>
      <c r="G136" s="3">
        <f t="shared" si="80"/>
        <v>13.214285714285715</v>
      </c>
      <c r="H136" s="3">
        <f t="shared" si="80"/>
        <v>13.707165109034266</v>
      </c>
      <c r="I136" s="3">
        <f t="shared" si="80"/>
        <v>13.031161473087819</v>
      </c>
      <c r="J136" s="3">
        <f t="shared" si="80"/>
        <v>14.583333333333334</v>
      </c>
      <c r="K136" s="3">
        <f t="shared" si="80"/>
        <v>17.99307958477509</v>
      </c>
      <c r="L136" s="3">
        <f t="shared" si="80"/>
        <v>20.652173913043477</v>
      </c>
      <c r="M136" s="3">
        <f t="shared" si="80"/>
        <v>23.10924369747899</v>
      </c>
      <c r="N136" s="3">
        <f t="shared" si="80"/>
        <v>20.819112627986346</v>
      </c>
      <c r="O136" s="3">
        <f t="shared" si="80"/>
        <v>13.513513513513514</v>
      </c>
      <c r="P136" s="3">
        <f t="shared" si="80"/>
        <v>13.959390862944163</v>
      </c>
      <c r="Q136" s="3">
        <f t="shared" si="80"/>
        <v>13.761467889908257</v>
      </c>
      <c r="R136" s="3">
        <f t="shared" si="80"/>
        <v>13.223140495867769</v>
      </c>
    </row>
    <row r="137" spans="1:18" ht="15" customHeight="1">
      <c r="A137" t="s">
        <v>163</v>
      </c>
      <c r="B137" s="3">
        <v>100</v>
      </c>
      <c r="C137" s="3">
        <v>100</v>
      </c>
      <c r="D137" s="3">
        <v>100</v>
      </c>
      <c r="E137" s="3">
        <v>100</v>
      </c>
      <c r="F137" s="3">
        <v>100</v>
      </c>
      <c r="G137" s="3">
        <v>100</v>
      </c>
      <c r="H137" s="3">
        <v>100</v>
      </c>
      <c r="I137" s="3">
        <v>100</v>
      </c>
      <c r="J137" s="3">
        <v>100</v>
      </c>
      <c r="K137" s="3">
        <v>100</v>
      </c>
      <c r="L137" s="3">
        <v>100</v>
      </c>
      <c r="M137" s="3">
        <v>100</v>
      </c>
      <c r="N137" s="3">
        <v>100</v>
      </c>
      <c r="O137" s="3">
        <v>100</v>
      </c>
      <c r="P137" s="3">
        <v>100</v>
      </c>
      <c r="Q137" s="3">
        <v>100</v>
      </c>
      <c r="R137" s="3">
        <v>100</v>
      </c>
    </row>
    <row r="138" spans="1:18" ht="15" customHeight="1">
      <c r="A138" t="s">
        <v>176</v>
      </c>
      <c r="B138" s="3">
        <f aca="true" t="shared" si="81" ref="B138:R138">(B50/(B50+B88))*100</f>
        <v>51.5625</v>
      </c>
      <c r="C138" s="3">
        <f t="shared" si="81"/>
        <v>70</v>
      </c>
      <c r="D138" s="3">
        <f t="shared" si="81"/>
        <v>83.72093023255815</v>
      </c>
      <c r="E138" s="3">
        <f t="shared" si="81"/>
        <v>89.79591836734694</v>
      </c>
      <c r="F138" s="3">
        <f t="shared" si="81"/>
        <v>89.6103896103896</v>
      </c>
      <c r="G138" s="3">
        <f t="shared" si="81"/>
        <v>89.97493734335839</v>
      </c>
      <c r="H138" s="3">
        <f t="shared" si="81"/>
        <v>89.17647058823529</v>
      </c>
      <c r="I138" s="3">
        <f t="shared" si="81"/>
        <v>89.00414937759335</v>
      </c>
      <c r="J138" s="3">
        <f t="shared" si="81"/>
        <v>89.26014319809069</v>
      </c>
      <c r="K138" s="3">
        <f t="shared" si="81"/>
        <v>87.43455497382199</v>
      </c>
      <c r="L138" s="3">
        <f t="shared" si="81"/>
        <v>86.37469586374696</v>
      </c>
      <c r="M138" s="3">
        <f t="shared" si="81"/>
        <v>85.13513513513513</v>
      </c>
      <c r="N138" s="3">
        <f t="shared" si="81"/>
        <v>87.00696055684455</v>
      </c>
      <c r="O138" s="3">
        <f t="shared" si="81"/>
        <v>88.40864440078585</v>
      </c>
      <c r="P138" s="3">
        <f t="shared" si="81"/>
        <v>87.4</v>
      </c>
      <c r="Q138" s="3">
        <f t="shared" si="81"/>
        <v>86.85258964143426</v>
      </c>
      <c r="R138" s="3">
        <f t="shared" si="81"/>
        <v>87.02791461412151</v>
      </c>
    </row>
    <row r="139" spans="1:18" ht="15" customHeight="1">
      <c r="A139" t="s">
        <v>177</v>
      </c>
      <c r="B139" s="3">
        <f aca="true" t="shared" si="82" ref="B139:R139">(B88/(B50+B88))*100</f>
        <v>48.4375</v>
      </c>
      <c r="C139" s="3">
        <f t="shared" si="82"/>
        <v>30</v>
      </c>
      <c r="D139" s="3">
        <f t="shared" si="82"/>
        <v>16.27906976744186</v>
      </c>
      <c r="E139" s="3">
        <f t="shared" si="82"/>
        <v>10.204081632653061</v>
      </c>
      <c r="F139" s="3">
        <f t="shared" si="82"/>
        <v>10.38961038961039</v>
      </c>
      <c r="G139" s="3">
        <f t="shared" si="82"/>
        <v>10.025062656641603</v>
      </c>
      <c r="H139" s="3">
        <f t="shared" si="82"/>
        <v>10.823529411764705</v>
      </c>
      <c r="I139" s="3">
        <f t="shared" si="82"/>
        <v>10.995850622406639</v>
      </c>
      <c r="J139" s="3">
        <f t="shared" si="82"/>
        <v>10.739856801909307</v>
      </c>
      <c r="K139" s="3">
        <f t="shared" si="82"/>
        <v>12.56544502617801</v>
      </c>
      <c r="L139" s="3">
        <f t="shared" si="82"/>
        <v>13.62530413625304</v>
      </c>
      <c r="M139" s="3">
        <f t="shared" si="82"/>
        <v>14.864864864864865</v>
      </c>
      <c r="N139" s="3">
        <f t="shared" si="82"/>
        <v>12.993039443155451</v>
      </c>
      <c r="O139" s="3">
        <f t="shared" si="82"/>
        <v>11.591355599214145</v>
      </c>
      <c r="P139" s="3">
        <f t="shared" si="82"/>
        <v>12.6</v>
      </c>
      <c r="Q139" s="3">
        <f t="shared" si="82"/>
        <v>13.147410358565736</v>
      </c>
      <c r="R139" s="3">
        <f t="shared" si="82"/>
        <v>12.97208538587849</v>
      </c>
    </row>
    <row r="140" spans="1:18" ht="14.25" customHeight="1">
      <c r="A140" s="9" t="s">
        <v>405</v>
      </c>
      <c r="B140" s="8"/>
      <c r="C140" s="8"/>
      <c r="D140" s="8"/>
      <c r="E140" s="8"/>
      <c r="F140" s="8"/>
      <c r="G140" s="8"/>
      <c r="H140" s="8"/>
      <c r="I140" s="8"/>
      <c r="J140" s="8"/>
      <c r="K140" s="8"/>
      <c r="L140" s="8"/>
      <c r="M140" s="8"/>
      <c r="N140" s="8"/>
      <c r="O140" s="8"/>
      <c r="P140" s="8"/>
      <c r="Q140" s="8"/>
      <c r="R140" s="8"/>
    </row>
    <row r="157" ht="12">
      <c r="T157" t="s">
        <v>88</v>
      </c>
    </row>
    <row r="158" spans="20:37" ht="12">
      <c r="T158" s="5"/>
      <c r="U158" s="6" t="s">
        <v>128</v>
      </c>
      <c r="V158" s="6" t="s">
        <v>129</v>
      </c>
      <c r="W158" s="6" t="s">
        <v>130</v>
      </c>
      <c r="X158" s="6" t="s">
        <v>131</v>
      </c>
      <c r="Y158" s="6" t="s">
        <v>132</v>
      </c>
      <c r="Z158" s="6" t="s">
        <v>133</v>
      </c>
      <c r="AA158" s="6" t="s">
        <v>134</v>
      </c>
      <c r="AB158" s="6" t="s">
        <v>135</v>
      </c>
      <c r="AC158" s="6" t="s">
        <v>136</v>
      </c>
      <c r="AD158" s="6" t="s">
        <v>137</v>
      </c>
      <c r="AE158" s="6" t="s">
        <v>138</v>
      </c>
      <c r="AF158" s="6" t="s">
        <v>139</v>
      </c>
      <c r="AG158" s="6" t="s">
        <v>140</v>
      </c>
      <c r="AH158" s="6" t="s">
        <v>141</v>
      </c>
      <c r="AI158" s="6" t="s">
        <v>142</v>
      </c>
      <c r="AJ158" s="6" t="s">
        <v>143</v>
      </c>
      <c r="AK158" s="6" t="s">
        <v>144</v>
      </c>
    </row>
    <row r="159" spans="20:37" ht="12">
      <c r="T159" t="s">
        <v>178</v>
      </c>
      <c r="U159">
        <v>418.6</v>
      </c>
      <c r="V159">
        <v>308</v>
      </c>
      <c r="W159">
        <v>208</v>
      </c>
      <c r="X159">
        <v>387</v>
      </c>
      <c r="Y159">
        <v>412</v>
      </c>
      <c r="Z159">
        <v>502</v>
      </c>
      <c r="AA159">
        <v>629</v>
      </c>
      <c r="AB159">
        <v>667</v>
      </c>
      <c r="AC159">
        <v>595</v>
      </c>
      <c r="AD159">
        <v>667</v>
      </c>
      <c r="AE159">
        <v>753</v>
      </c>
      <c r="AF159">
        <v>743</v>
      </c>
      <c r="AG159">
        <v>731</v>
      </c>
      <c r="AH159">
        <v>806</v>
      </c>
      <c r="AI159">
        <v>892</v>
      </c>
      <c r="AJ159">
        <v>888</v>
      </c>
      <c r="AK159">
        <v>947</v>
      </c>
    </row>
    <row r="160" spans="20:37" ht="12">
      <c r="T160" t="s">
        <v>179</v>
      </c>
      <c r="U160">
        <v>372.4</v>
      </c>
      <c r="V160">
        <v>453</v>
      </c>
      <c r="W160">
        <v>1141</v>
      </c>
      <c r="X160">
        <v>2913</v>
      </c>
      <c r="Y160">
        <v>3204</v>
      </c>
      <c r="Z160">
        <v>3779</v>
      </c>
      <c r="AA160">
        <v>4134</v>
      </c>
      <c r="AB160">
        <v>4484</v>
      </c>
      <c r="AC160">
        <v>5156</v>
      </c>
      <c r="AD160">
        <v>5889</v>
      </c>
      <c r="AE160">
        <v>5561</v>
      </c>
      <c r="AF160">
        <v>4653</v>
      </c>
      <c r="AG160">
        <v>4834</v>
      </c>
      <c r="AH160">
        <v>5790</v>
      </c>
      <c r="AI160">
        <v>6404</v>
      </c>
      <c r="AJ160">
        <v>7071</v>
      </c>
      <c r="AK160">
        <v>8314</v>
      </c>
    </row>
    <row r="161" spans="20:37" ht="12">
      <c r="T161" s="8"/>
      <c r="U161" s="8"/>
      <c r="V161" s="8"/>
      <c r="W161" s="8"/>
      <c r="X161" s="8"/>
      <c r="Y161" s="8"/>
      <c r="Z161" s="8"/>
      <c r="AA161" s="8"/>
      <c r="AB161" s="8"/>
      <c r="AC161" s="8"/>
      <c r="AD161" s="8"/>
      <c r="AE161" s="8"/>
      <c r="AF161" s="8"/>
      <c r="AG161" s="8"/>
      <c r="AH161" s="8"/>
      <c r="AI161" s="8"/>
      <c r="AJ161" s="8"/>
      <c r="AK161" s="8"/>
    </row>
    <row r="201" ht="15" customHeight="1"/>
    <row r="204" spans="20:34" ht="12">
      <c r="T204" s="10" t="s">
        <v>89</v>
      </c>
      <c r="U204" s="10"/>
      <c r="V204" s="10"/>
      <c r="W204" s="10"/>
      <c r="X204" s="10"/>
      <c r="Y204" s="10"/>
      <c r="Z204" s="10"/>
      <c r="AA204" s="10"/>
      <c r="AB204" s="10"/>
      <c r="AC204" s="10"/>
      <c r="AD204" s="10"/>
      <c r="AE204" s="10"/>
      <c r="AF204" s="10"/>
      <c r="AG204" s="10"/>
      <c r="AH204" s="10"/>
    </row>
    <row r="205" spans="20:37" ht="12">
      <c r="T205" s="5"/>
      <c r="U205" s="6" t="s">
        <v>128</v>
      </c>
      <c r="V205" s="6" t="s">
        <v>129</v>
      </c>
      <c r="W205" s="6" t="s">
        <v>130</v>
      </c>
      <c r="X205" s="6" t="s">
        <v>131</v>
      </c>
      <c r="Y205" s="6" t="s">
        <v>132</v>
      </c>
      <c r="Z205" s="6" t="s">
        <v>133</v>
      </c>
      <c r="AA205" s="6" t="s">
        <v>134</v>
      </c>
      <c r="AB205" s="6" t="s">
        <v>135</v>
      </c>
      <c r="AC205" s="6" t="s">
        <v>136</v>
      </c>
      <c r="AD205" s="6" t="s">
        <v>137</v>
      </c>
      <c r="AE205" s="6" t="s">
        <v>138</v>
      </c>
      <c r="AF205" s="6" t="s">
        <v>139</v>
      </c>
      <c r="AG205" s="6" t="s">
        <v>140</v>
      </c>
      <c r="AH205" s="6" t="s">
        <v>141</v>
      </c>
      <c r="AI205" s="6" t="s">
        <v>142</v>
      </c>
      <c r="AJ205" s="6" t="s">
        <v>143</v>
      </c>
      <c r="AK205" s="6" t="s">
        <v>144</v>
      </c>
    </row>
    <row r="206" spans="20:37" ht="12">
      <c r="T206" t="s">
        <v>183</v>
      </c>
      <c r="U206">
        <v>466</v>
      </c>
      <c r="V206">
        <v>439</v>
      </c>
      <c r="W206">
        <v>684</v>
      </c>
      <c r="X206">
        <v>1667</v>
      </c>
      <c r="Y206">
        <v>1806</v>
      </c>
      <c r="Z206">
        <v>2027</v>
      </c>
      <c r="AA206">
        <v>2190</v>
      </c>
      <c r="AB206">
        <v>2381</v>
      </c>
      <c r="AC206">
        <v>2816</v>
      </c>
      <c r="AD206">
        <v>3225</v>
      </c>
      <c r="AE206">
        <v>2960</v>
      </c>
      <c r="AF206">
        <v>2330</v>
      </c>
      <c r="AG206">
        <v>2306</v>
      </c>
      <c r="AH206">
        <v>2780</v>
      </c>
      <c r="AI206">
        <v>3059</v>
      </c>
      <c r="AJ206">
        <v>3382</v>
      </c>
      <c r="AK206">
        <v>3998</v>
      </c>
    </row>
    <row r="207" spans="20:37" ht="12">
      <c r="T207" t="s">
        <v>184</v>
      </c>
      <c r="U207">
        <v>196</v>
      </c>
      <c r="V207">
        <v>189</v>
      </c>
      <c r="W207">
        <v>406</v>
      </c>
      <c r="X207">
        <v>981</v>
      </c>
      <c r="Y207">
        <v>1084</v>
      </c>
      <c r="Z207">
        <v>1334</v>
      </c>
      <c r="AA207">
        <v>1546</v>
      </c>
      <c r="AB207">
        <v>1628</v>
      </c>
      <c r="AC207">
        <v>1931</v>
      </c>
      <c r="AD207">
        <v>2243</v>
      </c>
      <c r="AE207">
        <v>2248</v>
      </c>
      <c r="AF207">
        <v>2114</v>
      </c>
      <c r="AG207">
        <v>2183</v>
      </c>
      <c r="AH207">
        <v>2560</v>
      </c>
      <c r="AI207">
        <v>2848</v>
      </c>
      <c r="AJ207">
        <v>3124</v>
      </c>
      <c r="AK207">
        <v>3571</v>
      </c>
    </row>
    <row r="208" spans="20:37" ht="12">
      <c r="T208" t="s">
        <v>185</v>
      </c>
      <c r="U208">
        <v>28</v>
      </c>
      <c r="V208">
        <v>27</v>
      </c>
      <c r="W208">
        <v>79</v>
      </c>
      <c r="X208">
        <v>172</v>
      </c>
      <c r="Y208">
        <v>191</v>
      </c>
      <c r="Z208">
        <v>241</v>
      </c>
      <c r="AA208">
        <v>281</v>
      </c>
      <c r="AB208">
        <v>307</v>
      </c>
      <c r="AC208">
        <v>297</v>
      </c>
      <c r="AD208">
        <v>417</v>
      </c>
      <c r="AE208">
        <v>419</v>
      </c>
      <c r="AF208">
        <v>344</v>
      </c>
      <c r="AG208">
        <v>352</v>
      </c>
      <c r="AH208">
        <v>414</v>
      </c>
      <c r="AI208">
        <v>495</v>
      </c>
      <c r="AJ208">
        <v>515</v>
      </c>
      <c r="AK208">
        <v>599</v>
      </c>
    </row>
    <row r="209" spans="20:37" ht="12">
      <c r="T209" t="s">
        <v>186</v>
      </c>
      <c r="U209">
        <v>37</v>
      </c>
      <c r="V209">
        <v>36</v>
      </c>
      <c r="W209">
        <v>51</v>
      </c>
      <c r="X209">
        <v>186</v>
      </c>
      <c r="Y209">
        <v>227</v>
      </c>
      <c r="Z209">
        <v>280</v>
      </c>
      <c r="AA209">
        <v>321</v>
      </c>
      <c r="AB209">
        <v>353</v>
      </c>
      <c r="AC209">
        <v>288</v>
      </c>
      <c r="AD209">
        <v>289</v>
      </c>
      <c r="AE209">
        <v>276</v>
      </c>
      <c r="AF209">
        <v>238</v>
      </c>
      <c r="AG209">
        <v>293</v>
      </c>
      <c r="AH209">
        <v>333</v>
      </c>
      <c r="AI209">
        <v>394</v>
      </c>
      <c r="AJ209">
        <v>436</v>
      </c>
      <c r="AK209">
        <v>484</v>
      </c>
    </row>
    <row r="210" spans="20:37" ht="12">
      <c r="T210" s="16" t="s">
        <v>187</v>
      </c>
      <c r="U210" s="16">
        <v>64</v>
      </c>
      <c r="V210" s="16">
        <v>70</v>
      </c>
      <c r="W210" s="16">
        <v>129</v>
      </c>
      <c r="X210" s="16">
        <v>294</v>
      </c>
      <c r="Y210" s="16">
        <v>308</v>
      </c>
      <c r="Z210" s="16">
        <v>399</v>
      </c>
      <c r="AA210" s="16">
        <v>425</v>
      </c>
      <c r="AB210" s="16">
        <v>482</v>
      </c>
      <c r="AC210" s="16">
        <v>419</v>
      </c>
      <c r="AD210" s="16">
        <v>382</v>
      </c>
      <c r="AE210" s="16">
        <v>411</v>
      </c>
      <c r="AF210" s="16">
        <v>370</v>
      </c>
      <c r="AG210" s="16">
        <v>431</v>
      </c>
      <c r="AH210" s="16">
        <v>509</v>
      </c>
      <c r="AI210" s="16">
        <v>500</v>
      </c>
      <c r="AJ210" s="16">
        <v>502</v>
      </c>
      <c r="AK210" s="16">
        <v>609</v>
      </c>
    </row>
  </sheetData>
  <printOptions/>
  <pageMargins left="0.1968503937007874" right="0.1968503937007874" top="0.5905511811023623" bottom="0.3937007874015748" header="0.5118110236220472" footer="0.5118110236220472"/>
  <pageSetup horizontalDpi="600" verticalDpi="600" orientation="landscape" paperSize="9" scale="97" r:id="rId2"/>
  <rowBreaks count="2" manualBreakCount="2">
    <brk id="38" max="18" man="1"/>
    <brk id="76" max="18" man="1"/>
  </rowBreaks>
  <drawing r:id="rId1"/>
</worksheet>
</file>

<file path=xl/worksheets/sheet2.xml><?xml version="1.0" encoding="utf-8"?>
<worksheet xmlns="http://schemas.openxmlformats.org/spreadsheetml/2006/main" xmlns:r="http://schemas.openxmlformats.org/officeDocument/2006/relationships">
  <sheetPr codeName="Sheet2"/>
  <dimension ref="A2:X47"/>
  <sheetViews>
    <sheetView view="pageBreakPreview" zoomScale="60" zoomScaleNormal="90" workbookViewId="0" topLeftCell="A49">
      <selection activeCell="Q70" sqref="Q70"/>
    </sheetView>
  </sheetViews>
  <sheetFormatPr defaultColWidth="9.00390625" defaultRowHeight="12.75"/>
  <cols>
    <col min="1" max="1" width="21.875" style="0" customWidth="1"/>
    <col min="9" max="9" width="1.37890625" style="0" customWidth="1"/>
    <col min="18" max="18" width="19.875" style="0" customWidth="1"/>
  </cols>
  <sheetData>
    <row r="2" ht="13.5">
      <c r="A2" s="2" t="s">
        <v>165</v>
      </c>
    </row>
    <row r="3" ht="15.75" customHeight="1"/>
    <row r="4" spans="1:16" ht="14.25" customHeight="1">
      <c r="A4" s="8"/>
      <c r="B4" s="135" t="s">
        <v>166</v>
      </c>
      <c r="C4" s="135"/>
      <c r="D4" s="135"/>
      <c r="E4" s="135"/>
      <c r="F4" s="135"/>
      <c r="G4" s="135"/>
      <c r="H4" s="135"/>
      <c r="I4" s="15"/>
      <c r="J4" s="135" t="s">
        <v>181</v>
      </c>
      <c r="K4" s="135"/>
      <c r="L4" s="135"/>
      <c r="M4" s="135"/>
      <c r="N4" s="135"/>
      <c r="O4" s="135"/>
      <c r="P4" s="135"/>
    </row>
    <row r="5" spans="1:16" ht="14.25" customHeight="1">
      <c r="A5" s="16"/>
      <c r="B5" s="81" t="s">
        <v>168</v>
      </c>
      <c r="C5" s="81" t="s">
        <v>169</v>
      </c>
      <c r="D5" s="81" t="s">
        <v>170</v>
      </c>
      <c r="E5" s="81" t="s">
        <v>171</v>
      </c>
      <c r="F5" s="82" t="s">
        <v>307</v>
      </c>
      <c r="G5" s="82" t="s">
        <v>308</v>
      </c>
      <c r="H5" s="81" t="s">
        <v>172</v>
      </c>
      <c r="I5" s="81"/>
      <c r="J5" s="81" t="s">
        <v>168</v>
      </c>
      <c r="K5" s="81" t="s">
        <v>169</v>
      </c>
      <c r="L5" s="81" t="s">
        <v>170</v>
      </c>
      <c r="M5" s="81" t="s">
        <v>171</v>
      </c>
      <c r="N5" s="82" t="s">
        <v>307</v>
      </c>
      <c r="O5" s="82" t="s">
        <v>308</v>
      </c>
      <c r="P5" s="81" t="s">
        <v>172</v>
      </c>
    </row>
    <row r="6" spans="1:19" ht="14.25" customHeight="1">
      <c r="A6" s="4" t="s">
        <v>167</v>
      </c>
      <c r="B6" s="1"/>
      <c r="C6" s="1"/>
      <c r="D6" s="1"/>
      <c r="E6" s="1"/>
      <c r="F6" s="1"/>
      <c r="G6" s="1"/>
      <c r="H6" s="1"/>
      <c r="I6" s="1"/>
      <c r="P6" s="1"/>
      <c r="Q6" s="1"/>
      <c r="R6" s="1"/>
      <c r="S6" s="1"/>
    </row>
    <row r="7" spans="1:16" ht="14.25" customHeight="1">
      <c r="A7" t="s">
        <v>122</v>
      </c>
      <c r="B7">
        <v>576183</v>
      </c>
      <c r="C7">
        <v>670699</v>
      </c>
      <c r="D7">
        <v>748244</v>
      </c>
      <c r="E7">
        <v>836554</v>
      </c>
      <c r="F7">
        <v>834539</v>
      </c>
      <c r="G7">
        <v>945990</v>
      </c>
      <c r="H7">
        <v>1061409</v>
      </c>
      <c r="J7" s="1">
        <v>531391</v>
      </c>
      <c r="K7" s="1">
        <v>621704</v>
      </c>
      <c r="L7" s="1">
        <v>697602</v>
      </c>
      <c r="M7" s="1">
        <v>785568</v>
      </c>
      <c r="N7" s="1">
        <v>783552</v>
      </c>
      <c r="O7" s="1">
        <v>891043</v>
      </c>
      <c r="P7" s="1">
        <v>1005180</v>
      </c>
    </row>
    <row r="8" spans="1:16" ht="14.25" customHeight="1">
      <c r="A8" t="s">
        <v>150</v>
      </c>
      <c r="B8">
        <f aca="true" t="shared" si="0" ref="B8:H8">SUM(B9:B13)</f>
        <v>35082</v>
      </c>
      <c r="C8">
        <f t="shared" si="0"/>
        <v>41762</v>
      </c>
      <c r="D8">
        <f t="shared" si="0"/>
        <v>44921</v>
      </c>
      <c r="E8">
        <f t="shared" si="0"/>
        <v>49069</v>
      </c>
      <c r="F8">
        <f t="shared" si="0"/>
        <v>49028</v>
      </c>
      <c r="G8">
        <f t="shared" si="0"/>
        <v>53971</v>
      </c>
      <c r="H8">
        <f t="shared" si="0"/>
        <v>60572</v>
      </c>
      <c r="J8">
        <f aca="true" t="shared" si="1" ref="J8:P8">SUM(J9:J13)</f>
        <v>31680</v>
      </c>
      <c r="K8">
        <f t="shared" si="1"/>
        <v>37954</v>
      </c>
      <c r="L8">
        <f t="shared" si="1"/>
        <v>41158</v>
      </c>
      <c r="M8">
        <f t="shared" si="1"/>
        <v>45510</v>
      </c>
      <c r="N8">
        <f t="shared" si="1"/>
        <v>45466</v>
      </c>
      <c r="O8">
        <f t="shared" si="1"/>
        <v>50190</v>
      </c>
      <c r="P8">
        <f t="shared" si="1"/>
        <v>56415</v>
      </c>
    </row>
    <row r="9" spans="1:16" ht="14.25" customHeight="1">
      <c r="A9" t="s">
        <v>145</v>
      </c>
      <c r="B9">
        <v>14746</v>
      </c>
      <c r="C9">
        <v>18065</v>
      </c>
      <c r="D9">
        <v>19106</v>
      </c>
      <c r="E9">
        <v>20258</v>
      </c>
      <c r="F9">
        <v>20251</v>
      </c>
      <c r="G9">
        <v>21892</v>
      </c>
      <c r="H9">
        <v>23833</v>
      </c>
      <c r="J9">
        <v>13812</v>
      </c>
      <c r="K9">
        <v>16853</v>
      </c>
      <c r="L9">
        <v>17905</v>
      </c>
      <c r="M9">
        <v>19066</v>
      </c>
      <c r="N9">
        <v>19060</v>
      </c>
      <c r="O9">
        <v>20553</v>
      </c>
      <c r="P9">
        <v>22532</v>
      </c>
    </row>
    <row r="10" spans="1:16" ht="14.25" customHeight="1">
      <c r="A10" t="s">
        <v>146</v>
      </c>
      <c r="B10">
        <v>13014</v>
      </c>
      <c r="C10">
        <v>14881</v>
      </c>
      <c r="D10">
        <v>16288</v>
      </c>
      <c r="E10">
        <v>18163</v>
      </c>
      <c r="F10">
        <v>18144</v>
      </c>
      <c r="G10">
        <v>20233</v>
      </c>
      <c r="H10">
        <v>23568</v>
      </c>
      <c r="J10">
        <v>11302</v>
      </c>
      <c r="K10">
        <v>13148</v>
      </c>
      <c r="L10">
        <v>14645</v>
      </c>
      <c r="M10">
        <v>16638</v>
      </c>
      <c r="N10">
        <v>16615</v>
      </c>
      <c r="O10">
        <v>18682</v>
      </c>
      <c r="P10">
        <v>21660</v>
      </c>
    </row>
    <row r="11" spans="1:16" ht="14.25" customHeight="1">
      <c r="A11" t="s">
        <v>147</v>
      </c>
      <c r="B11">
        <v>2387</v>
      </c>
      <c r="C11">
        <v>2813</v>
      </c>
      <c r="D11">
        <v>3001</v>
      </c>
      <c r="E11">
        <v>3443</v>
      </c>
      <c r="F11">
        <v>3443</v>
      </c>
      <c r="G11">
        <v>3895</v>
      </c>
      <c r="H11">
        <v>4240</v>
      </c>
      <c r="J11">
        <v>2134</v>
      </c>
      <c r="K11">
        <v>2509</v>
      </c>
      <c r="L11">
        <v>2654</v>
      </c>
      <c r="M11">
        <v>3107</v>
      </c>
      <c r="N11">
        <v>3107</v>
      </c>
      <c r="O11">
        <v>3489</v>
      </c>
      <c r="P11">
        <v>3811</v>
      </c>
    </row>
    <row r="12" spans="1:16" ht="14.25" customHeight="1">
      <c r="A12" t="s">
        <v>148</v>
      </c>
      <c r="B12">
        <v>2326</v>
      </c>
      <c r="C12">
        <v>2803</v>
      </c>
      <c r="D12">
        <v>2994</v>
      </c>
      <c r="E12">
        <v>3424</v>
      </c>
      <c r="F12">
        <v>3424</v>
      </c>
      <c r="G12">
        <v>3887</v>
      </c>
      <c r="H12">
        <v>4279</v>
      </c>
      <c r="J12">
        <v>2096</v>
      </c>
      <c r="K12">
        <v>2552</v>
      </c>
      <c r="L12">
        <v>2705</v>
      </c>
      <c r="M12">
        <v>3219</v>
      </c>
      <c r="N12">
        <v>3219</v>
      </c>
      <c r="O12">
        <v>3660</v>
      </c>
      <c r="P12">
        <v>4053</v>
      </c>
    </row>
    <row r="13" spans="1:16" ht="14.25" customHeight="1">
      <c r="A13" t="s">
        <v>149</v>
      </c>
      <c r="B13">
        <v>2609</v>
      </c>
      <c r="C13">
        <v>3200</v>
      </c>
      <c r="D13">
        <v>3532</v>
      </c>
      <c r="E13">
        <v>3781</v>
      </c>
      <c r="F13">
        <v>3766</v>
      </c>
      <c r="G13">
        <v>4064</v>
      </c>
      <c r="H13">
        <v>4652</v>
      </c>
      <c r="J13">
        <v>2336</v>
      </c>
      <c r="K13">
        <v>2892</v>
      </c>
      <c r="L13">
        <v>3249</v>
      </c>
      <c r="M13">
        <v>3480</v>
      </c>
      <c r="N13">
        <v>3465</v>
      </c>
      <c r="O13">
        <v>3806</v>
      </c>
      <c r="P13">
        <v>4359</v>
      </c>
    </row>
    <row r="14" spans="1:19" ht="14.25" customHeight="1">
      <c r="A14" s="7" t="s">
        <v>87</v>
      </c>
      <c r="B14" s="12"/>
      <c r="C14" s="12"/>
      <c r="D14" s="12"/>
      <c r="E14" s="12"/>
      <c r="F14" s="12"/>
      <c r="G14" s="12"/>
      <c r="H14" s="12"/>
      <c r="I14" s="12"/>
      <c r="J14" s="12"/>
      <c r="K14" s="12"/>
      <c r="L14" s="12"/>
      <c r="M14" s="12"/>
      <c r="N14" s="12"/>
      <c r="O14" s="12"/>
      <c r="P14" s="12"/>
      <c r="Q14" s="14"/>
      <c r="R14" s="14"/>
      <c r="S14" s="14"/>
    </row>
    <row r="15" spans="1:16" ht="14.25" customHeight="1">
      <c r="A15" t="s">
        <v>155</v>
      </c>
      <c r="B15" s="3">
        <f>(B7/$B$7)*100</f>
        <v>100</v>
      </c>
      <c r="C15" s="3">
        <f aca="true" t="shared" si="2" ref="C15:H15">(C7/$B$7)*100</f>
        <v>116.40381614868886</v>
      </c>
      <c r="D15" s="3">
        <f t="shared" si="2"/>
        <v>129.8622139146764</v>
      </c>
      <c r="E15" s="3">
        <f t="shared" si="2"/>
        <v>145.18894170775604</v>
      </c>
      <c r="F15" s="3">
        <f t="shared" si="2"/>
        <v>144.83922642632635</v>
      </c>
      <c r="G15" s="3">
        <f t="shared" si="2"/>
        <v>164.182212942763</v>
      </c>
      <c r="H15" s="3">
        <f t="shared" si="2"/>
        <v>184.2138695518611</v>
      </c>
      <c r="J15" s="3">
        <f>(J7/$J$7)*100</f>
        <v>100</v>
      </c>
      <c r="K15" s="3">
        <f aca="true" t="shared" si="3" ref="K15:P15">(K7/$J$7)*100</f>
        <v>116.99558328989387</v>
      </c>
      <c r="L15" s="3">
        <f t="shared" si="3"/>
        <v>131.27847479539548</v>
      </c>
      <c r="M15" s="3">
        <f t="shared" si="3"/>
        <v>147.8323870746776</v>
      </c>
      <c r="N15" s="3">
        <f t="shared" si="3"/>
        <v>147.45300541409244</v>
      </c>
      <c r="O15" s="3">
        <f t="shared" si="3"/>
        <v>167.6812366035556</v>
      </c>
      <c r="P15" s="3">
        <f t="shared" si="3"/>
        <v>189.1601476125866</v>
      </c>
    </row>
    <row r="16" spans="1:16" ht="14.25" customHeight="1">
      <c r="A16" t="s">
        <v>150</v>
      </c>
      <c r="B16" s="3">
        <f>(B8/$B$8)*100</f>
        <v>100</v>
      </c>
      <c r="C16" s="3">
        <f aca="true" t="shared" si="4" ref="C16:H16">(C8/$B$8)*100</f>
        <v>119.04110369990309</v>
      </c>
      <c r="D16" s="3">
        <f t="shared" si="4"/>
        <v>128.04572145259678</v>
      </c>
      <c r="E16" s="3">
        <f t="shared" si="4"/>
        <v>139.86944872014138</v>
      </c>
      <c r="F16" s="3">
        <f t="shared" si="4"/>
        <v>139.75257967048628</v>
      </c>
      <c r="G16" s="3">
        <f t="shared" si="4"/>
        <v>153.84242631548943</v>
      </c>
      <c r="H16" s="3">
        <f t="shared" si="4"/>
        <v>172.65834330995952</v>
      </c>
      <c r="J16" s="3">
        <f>(J8/$J$8)*100</f>
        <v>100</v>
      </c>
      <c r="K16" s="3">
        <f aca="true" t="shared" si="5" ref="K16:P16">(K8/$J$8)*100</f>
        <v>119.80429292929293</v>
      </c>
      <c r="L16" s="3">
        <f t="shared" si="5"/>
        <v>129.9179292929293</v>
      </c>
      <c r="M16" s="3">
        <f t="shared" si="5"/>
        <v>143.65530303030303</v>
      </c>
      <c r="N16" s="3">
        <f t="shared" si="5"/>
        <v>143.51641414141415</v>
      </c>
      <c r="O16" s="3">
        <f t="shared" si="5"/>
        <v>158.4280303030303</v>
      </c>
      <c r="P16" s="3">
        <f t="shared" si="5"/>
        <v>178.0776515151515</v>
      </c>
    </row>
    <row r="17" spans="1:16" ht="14.25" customHeight="1">
      <c r="A17" t="s">
        <v>145</v>
      </c>
      <c r="B17" s="3">
        <f>(B9/$B$9)*100</f>
        <v>100</v>
      </c>
      <c r="C17" s="3">
        <f aca="true" t="shared" si="6" ref="C17:H17">(C9/$B$9)*100</f>
        <v>122.50779872507798</v>
      </c>
      <c r="D17" s="3">
        <f t="shared" si="6"/>
        <v>129.5673402956734</v>
      </c>
      <c r="E17" s="3">
        <f t="shared" si="6"/>
        <v>137.3796283737963</v>
      </c>
      <c r="F17" s="3">
        <f t="shared" si="6"/>
        <v>137.3321578733216</v>
      </c>
      <c r="G17" s="3">
        <f t="shared" si="6"/>
        <v>148.460599484606</v>
      </c>
      <c r="H17" s="3">
        <f t="shared" si="6"/>
        <v>161.6234911162349</v>
      </c>
      <c r="J17" s="3">
        <f>(J9/$J$9)*100</f>
        <v>100</v>
      </c>
      <c r="K17" s="3">
        <f aca="true" t="shared" si="7" ref="K17:P17">(K9/$J$9)*100</f>
        <v>122.01708659136983</v>
      </c>
      <c r="L17" s="3">
        <f t="shared" si="7"/>
        <v>129.63365189690123</v>
      </c>
      <c r="M17" s="3">
        <f t="shared" si="7"/>
        <v>138.03938604112366</v>
      </c>
      <c r="N17" s="3">
        <f t="shared" si="7"/>
        <v>137.9959455545902</v>
      </c>
      <c r="O17" s="3">
        <f t="shared" si="7"/>
        <v>148.80538662033013</v>
      </c>
      <c r="P17" s="3">
        <f t="shared" si="7"/>
        <v>163.13350709527947</v>
      </c>
    </row>
    <row r="18" spans="1:16" ht="14.25" customHeight="1">
      <c r="A18" t="s">
        <v>146</v>
      </c>
      <c r="B18" s="3">
        <f>(B10/$B$10)*100</f>
        <v>100</v>
      </c>
      <c r="C18" s="3">
        <f aca="true" t="shared" si="8" ref="C18:H18">(C10/$B$10)*100</f>
        <v>114.34608882741664</v>
      </c>
      <c r="D18" s="3">
        <f t="shared" si="8"/>
        <v>125.1575226678961</v>
      </c>
      <c r="E18" s="3">
        <f t="shared" si="8"/>
        <v>139.56508375595513</v>
      </c>
      <c r="F18" s="3">
        <f t="shared" si="8"/>
        <v>139.41908713692945</v>
      </c>
      <c r="G18" s="3">
        <f t="shared" si="8"/>
        <v>155.47103119717227</v>
      </c>
      <c r="H18" s="3">
        <f t="shared" si="8"/>
        <v>181.09727985246658</v>
      </c>
      <c r="J18" s="3">
        <f>(J10/$J$10)*100</f>
        <v>100</v>
      </c>
      <c r="K18" s="3">
        <f aca="true" t="shared" si="9" ref="K18:P18">(K10/$J$10)*100</f>
        <v>116.33339231994337</v>
      </c>
      <c r="L18" s="3">
        <f t="shared" si="9"/>
        <v>129.57883560431782</v>
      </c>
      <c r="M18" s="3">
        <f t="shared" si="9"/>
        <v>147.21288267563264</v>
      </c>
      <c r="N18" s="3">
        <f t="shared" si="9"/>
        <v>147.00937887099627</v>
      </c>
      <c r="O18" s="3">
        <f t="shared" si="9"/>
        <v>165.2981773137498</v>
      </c>
      <c r="P18" s="3">
        <f t="shared" si="9"/>
        <v>191.64749601840384</v>
      </c>
    </row>
    <row r="19" spans="1:16" ht="14.25" customHeight="1">
      <c r="A19" t="s">
        <v>147</v>
      </c>
      <c r="B19" s="3">
        <f>(B11/$B$11)*100</f>
        <v>100</v>
      </c>
      <c r="C19" s="3">
        <f aca="true" t="shared" si="10" ref="C19:H19">(C11/$B$11)*100</f>
        <v>117.8466694595727</v>
      </c>
      <c r="D19" s="3">
        <f t="shared" si="10"/>
        <v>125.72266443234186</v>
      </c>
      <c r="E19" s="3">
        <f t="shared" si="10"/>
        <v>144.23963133640555</v>
      </c>
      <c r="F19" s="3">
        <f t="shared" si="10"/>
        <v>144.23963133640555</v>
      </c>
      <c r="G19" s="3">
        <f t="shared" si="10"/>
        <v>163.17553414327608</v>
      </c>
      <c r="H19" s="3">
        <f t="shared" si="10"/>
        <v>177.6288227901131</v>
      </c>
      <c r="J19" s="3">
        <f>(J11/$J$11)*100</f>
        <v>100</v>
      </c>
      <c r="K19" s="3">
        <f aca="true" t="shared" si="11" ref="K19:P19">(K11/$J$11)*100</f>
        <v>117.57263355201499</v>
      </c>
      <c r="L19" s="3">
        <f t="shared" si="11"/>
        <v>124.36738519212747</v>
      </c>
      <c r="M19" s="3">
        <f t="shared" si="11"/>
        <v>145.59512652296158</v>
      </c>
      <c r="N19" s="3">
        <f t="shared" si="11"/>
        <v>145.59512652296158</v>
      </c>
      <c r="O19" s="3">
        <f t="shared" si="11"/>
        <v>163.49578256794751</v>
      </c>
      <c r="P19" s="3">
        <f t="shared" si="11"/>
        <v>178.58481724461106</v>
      </c>
    </row>
    <row r="20" spans="1:16" ht="14.25" customHeight="1">
      <c r="A20" t="s">
        <v>148</v>
      </c>
      <c r="B20" s="3">
        <f>(B12/$B$12)*100</f>
        <v>100</v>
      </c>
      <c r="C20" s="3">
        <f aca="true" t="shared" si="12" ref="C20:H20">(C12/$B$12)*100</f>
        <v>120.5073086844368</v>
      </c>
      <c r="D20" s="3">
        <f t="shared" si="12"/>
        <v>128.71883061049013</v>
      </c>
      <c r="E20" s="3">
        <f t="shared" si="12"/>
        <v>147.20550300945828</v>
      </c>
      <c r="F20" s="3">
        <f t="shared" si="12"/>
        <v>147.20550300945828</v>
      </c>
      <c r="G20" s="3">
        <f t="shared" si="12"/>
        <v>167.1109200343938</v>
      </c>
      <c r="H20" s="3">
        <f t="shared" si="12"/>
        <v>183.9638865004299</v>
      </c>
      <c r="J20" s="3">
        <f>(J12/$J$12)*100</f>
        <v>100</v>
      </c>
      <c r="K20" s="3">
        <f aca="true" t="shared" si="13" ref="K20:P20">(K12/$J$12)*100</f>
        <v>121.7557251908397</v>
      </c>
      <c r="L20" s="3">
        <f t="shared" si="13"/>
        <v>129.0553435114504</v>
      </c>
      <c r="M20" s="3">
        <f t="shared" si="13"/>
        <v>153.57824427480915</v>
      </c>
      <c r="N20" s="3">
        <f t="shared" si="13"/>
        <v>153.57824427480915</v>
      </c>
      <c r="O20" s="3">
        <f t="shared" si="13"/>
        <v>174.61832061068702</v>
      </c>
      <c r="P20" s="3">
        <f t="shared" si="13"/>
        <v>193.36832061068702</v>
      </c>
    </row>
    <row r="21" spans="1:16" ht="14.25" customHeight="1">
      <c r="A21" t="s">
        <v>149</v>
      </c>
      <c r="B21" s="3">
        <f>(B13/$B$13)*100</f>
        <v>100</v>
      </c>
      <c r="C21" s="3">
        <f aca="true" t="shared" si="14" ref="C21:H21">(C13/$B$13)*100</f>
        <v>122.65235722499041</v>
      </c>
      <c r="D21" s="3">
        <f t="shared" si="14"/>
        <v>135.37753928708318</v>
      </c>
      <c r="E21" s="3">
        <f t="shared" si="14"/>
        <v>144.92142583365276</v>
      </c>
      <c r="F21" s="3">
        <f t="shared" si="14"/>
        <v>144.3464929091606</v>
      </c>
      <c r="G21" s="3">
        <f t="shared" si="14"/>
        <v>155.76849367573783</v>
      </c>
      <c r="H21" s="3">
        <f t="shared" si="14"/>
        <v>178.3058643158298</v>
      </c>
      <c r="J21" s="3">
        <f>(J13/$J$13)*100</f>
        <v>100</v>
      </c>
      <c r="K21" s="3">
        <f aca="true" t="shared" si="15" ref="K21:P21">(K13/$J$13)*100</f>
        <v>123.80136986301369</v>
      </c>
      <c r="L21" s="3">
        <f t="shared" si="15"/>
        <v>139.08390410958904</v>
      </c>
      <c r="M21" s="3">
        <f t="shared" si="15"/>
        <v>148.97260273972603</v>
      </c>
      <c r="N21" s="3">
        <f t="shared" si="15"/>
        <v>148.3304794520548</v>
      </c>
      <c r="O21" s="3">
        <f t="shared" si="15"/>
        <v>162.92808219178085</v>
      </c>
      <c r="P21" s="3">
        <f t="shared" si="15"/>
        <v>186.60102739726028</v>
      </c>
    </row>
    <row r="22" spans="1:16" ht="14.25" customHeight="1">
      <c r="A22" s="7" t="s">
        <v>154</v>
      </c>
      <c r="B22" s="7"/>
      <c r="C22" s="7"/>
      <c r="D22" s="7"/>
      <c r="E22" s="7"/>
      <c r="F22" s="7"/>
      <c r="G22" s="7"/>
      <c r="H22" s="7"/>
      <c r="I22" s="7"/>
      <c r="J22" s="7"/>
      <c r="K22" s="7"/>
      <c r="L22" s="7"/>
      <c r="M22" s="7"/>
      <c r="N22" s="7"/>
      <c r="O22" s="7"/>
      <c r="P22" s="7"/>
    </row>
    <row r="23" spans="1:16" ht="14.25" customHeight="1">
      <c r="A23" t="s">
        <v>122</v>
      </c>
      <c r="B23" s="3">
        <f>(B7/B$7)*100</f>
        <v>100</v>
      </c>
      <c r="C23" s="3">
        <f>(C7/C$7)*100</f>
        <v>100</v>
      </c>
      <c r="D23" s="3">
        <f aca="true" t="shared" si="16" ref="D23:J23">(D7/D$7)*100</f>
        <v>100</v>
      </c>
      <c r="E23" s="3">
        <f t="shared" si="16"/>
        <v>100</v>
      </c>
      <c r="F23" s="3">
        <f t="shared" si="16"/>
        <v>100</v>
      </c>
      <c r="G23" s="3">
        <f t="shared" si="16"/>
        <v>100</v>
      </c>
      <c r="H23" s="3">
        <f t="shared" si="16"/>
        <v>100</v>
      </c>
      <c r="J23" s="3">
        <f t="shared" si="16"/>
        <v>100</v>
      </c>
      <c r="K23" s="3">
        <f aca="true" t="shared" si="17" ref="K23:P23">(K7/K$7)*100</f>
        <v>100</v>
      </c>
      <c r="L23" s="3">
        <f t="shared" si="17"/>
        <v>100</v>
      </c>
      <c r="M23" s="3">
        <f t="shared" si="17"/>
        <v>100</v>
      </c>
      <c r="N23" s="3">
        <f t="shared" si="17"/>
        <v>100</v>
      </c>
      <c r="O23" s="3">
        <f t="shared" si="17"/>
        <v>100</v>
      </c>
      <c r="P23" s="3">
        <f t="shared" si="17"/>
        <v>100</v>
      </c>
    </row>
    <row r="24" spans="1:16" ht="14.25" customHeight="1">
      <c r="A24" t="s">
        <v>150</v>
      </c>
      <c r="B24" s="3">
        <f aca="true" t="shared" si="18" ref="B24:C29">(B8/B$7)*100</f>
        <v>6.088690572266103</v>
      </c>
      <c r="C24" s="3">
        <f t="shared" si="18"/>
        <v>6.226638178974473</v>
      </c>
      <c r="D24" s="3">
        <f aca="true" t="shared" si="19" ref="D24:H29">(D8/D$7)*100</f>
        <v>6.003522914984952</v>
      </c>
      <c r="E24" s="3">
        <f t="shared" si="19"/>
        <v>5.86561058819873</v>
      </c>
      <c r="F24" s="3">
        <f t="shared" si="19"/>
        <v>5.874860252187135</v>
      </c>
      <c r="G24" s="3">
        <f t="shared" si="19"/>
        <v>5.705240013107961</v>
      </c>
      <c r="H24" s="3">
        <f t="shared" si="19"/>
        <v>5.706753946876275</v>
      </c>
      <c r="J24" s="3">
        <f aca="true" t="shared" si="20" ref="J24:P24">(J8/J$7)*100</f>
        <v>5.961711809195112</v>
      </c>
      <c r="K24" s="3">
        <f t="shared" si="20"/>
        <v>6.104834454981792</v>
      </c>
      <c r="L24" s="3">
        <f t="shared" si="20"/>
        <v>5.89992574562573</v>
      </c>
      <c r="M24" s="3">
        <f t="shared" si="20"/>
        <v>5.7932604179396305</v>
      </c>
      <c r="N24" s="3">
        <f t="shared" si="20"/>
        <v>5.802550436984399</v>
      </c>
      <c r="O24" s="3">
        <f t="shared" si="20"/>
        <v>5.6327247955485875</v>
      </c>
      <c r="P24" s="3">
        <f t="shared" si="20"/>
        <v>5.6124276249030025</v>
      </c>
    </row>
    <row r="25" spans="1:16" ht="14.25" customHeight="1">
      <c r="A25" t="s">
        <v>145</v>
      </c>
      <c r="B25" s="3">
        <f t="shared" si="18"/>
        <v>2.559256347375747</v>
      </c>
      <c r="C25" s="3">
        <f t="shared" si="18"/>
        <v>2.6934586155637623</v>
      </c>
      <c r="D25" s="3">
        <f t="shared" si="19"/>
        <v>2.5534451328710954</v>
      </c>
      <c r="E25" s="3">
        <f t="shared" si="19"/>
        <v>2.421600996468847</v>
      </c>
      <c r="F25" s="3">
        <f t="shared" si="19"/>
        <v>2.4266091818357203</v>
      </c>
      <c r="G25" s="3">
        <f t="shared" si="19"/>
        <v>2.3141893677523018</v>
      </c>
      <c r="H25" s="3">
        <f t="shared" si="19"/>
        <v>2.245411523738728</v>
      </c>
      <c r="J25" s="3">
        <f aca="true" t="shared" si="21" ref="J25:P25">(J9/J$7)*100</f>
        <v>2.599216019842263</v>
      </c>
      <c r="K25" s="3">
        <f t="shared" si="21"/>
        <v>2.7107755459189584</v>
      </c>
      <c r="L25" s="3">
        <f t="shared" si="21"/>
        <v>2.5666497515775473</v>
      </c>
      <c r="M25" s="3">
        <f t="shared" si="21"/>
        <v>2.427033687726588</v>
      </c>
      <c r="N25" s="3">
        <f t="shared" si="21"/>
        <v>2.4325124560973617</v>
      </c>
      <c r="O25" s="3">
        <f t="shared" si="21"/>
        <v>2.3066226882428795</v>
      </c>
      <c r="P25" s="3">
        <f t="shared" si="21"/>
        <v>2.241588571201178</v>
      </c>
    </row>
    <row r="26" spans="1:16" ht="14.25" customHeight="1">
      <c r="A26" t="s">
        <v>146</v>
      </c>
      <c r="B26" s="3">
        <f t="shared" si="18"/>
        <v>2.2586574057200575</v>
      </c>
      <c r="C26" s="3">
        <f t="shared" si="18"/>
        <v>2.2187300115252895</v>
      </c>
      <c r="D26" s="3">
        <f t="shared" si="19"/>
        <v>2.176830018015514</v>
      </c>
      <c r="E26" s="3">
        <f t="shared" si="19"/>
        <v>2.1711688665645013</v>
      </c>
      <c r="F26" s="3">
        <f t="shared" si="19"/>
        <v>2.1741344622600023</v>
      </c>
      <c r="G26" s="3">
        <f t="shared" si="19"/>
        <v>2.138817535069081</v>
      </c>
      <c r="H26" s="3">
        <f t="shared" si="19"/>
        <v>2.2204447107571164</v>
      </c>
      <c r="J26" s="3">
        <f aca="true" t="shared" si="22" ref="J26:P26">(J10/J$7)*100</f>
        <v>2.126870797585958</v>
      </c>
      <c r="K26" s="3">
        <f t="shared" si="22"/>
        <v>2.1148327821599993</v>
      </c>
      <c r="L26" s="3">
        <f t="shared" si="22"/>
        <v>2.099334577595821</v>
      </c>
      <c r="M26" s="3">
        <f t="shared" si="22"/>
        <v>2.1179579616277646</v>
      </c>
      <c r="N26" s="3">
        <f t="shared" si="22"/>
        <v>2.120471902311525</v>
      </c>
      <c r="O26" s="3">
        <f t="shared" si="22"/>
        <v>2.096644045236874</v>
      </c>
      <c r="P26" s="3">
        <f t="shared" si="22"/>
        <v>2.154837939473527</v>
      </c>
    </row>
    <row r="27" spans="1:16" ht="14.25" customHeight="1">
      <c r="A27" t="s">
        <v>147</v>
      </c>
      <c r="B27" s="3">
        <f t="shared" si="18"/>
        <v>0.4142781026167034</v>
      </c>
      <c r="C27" s="3">
        <f t="shared" si="18"/>
        <v>0.4194131793844929</v>
      </c>
      <c r="D27" s="3">
        <f t="shared" si="19"/>
        <v>0.4010723774597591</v>
      </c>
      <c r="E27" s="3">
        <f t="shared" si="19"/>
        <v>0.41156936671153327</v>
      </c>
      <c r="F27" s="3">
        <f t="shared" si="19"/>
        <v>0.4125631037015646</v>
      </c>
      <c r="G27" s="3">
        <f t="shared" si="19"/>
        <v>0.41173796763179316</v>
      </c>
      <c r="H27" s="3">
        <f t="shared" si="19"/>
        <v>0.3994690077057948</v>
      </c>
      <c r="J27" s="3">
        <f aca="true" t="shared" si="23" ref="J27:P27">(J11/J$7)*100</f>
        <v>0.4015875315916152</v>
      </c>
      <c r="K27" s="3">
        <f t="shared" si="23"/>
        <v>0.4035682575630846</v>
      </c>
      <c r="L27" s="3">
        <f t="shared" si="23"/>
        <v>0.38044615697776096</v>
      </c>
      <c r="M27" s="3">
        <f t="shared" si="23"/>
        <v>0.39551000040734857</v>
      </c>
      <c r="N27" s="3">
        <f t="shared" si="23"/>
        <v>0.39652760761251327</v>
      </c>
      <c r="O27" s="3">
        <f t="shared" si="23"/>
        <v>0.3915635945739992</v>
      </c>
      <c r="P27" s="3">
        <f t="shared" si="23"/>
        <v>0.3791360751308223</v>
      </c>
    </row>
    <row r="28" spans="1:16" ht="14.25" customHeight="1">
      <c r="A28" t="s">
        <v>148</v>
      </c>
      <c r="B28" s="3">
        <f t="shared" si="18"/>
        <v>0.4036911883897998</v>
      </c>
      <c r="C28" s="3">
        <f t="shared" si="18"/>
        <v>0.4179221975878896</v>
      </c>
      <c r="D28" s="3">
        <f t="shared" si="19"/>
        <v>0.4001368537535884</v>
      </c>
      <c r="E28" s="3">
        <f t="shared" si="19"/>
        <v>0.40929814453101654</v>
      </c>
      <c r="F28" s="3">
        <f t="shared" si="19"/>
        <v>0.4102863976398946</v>
      </c>
      <c r="G28" s="3">
        <f t="shared" si="19"/>
        <v>0.41089229273036715</v>
      </c>
      <c r="H28" s="3">
        <f t="shared" si="19"/>
        <v>0.4031433688615793</v>
      </c>
      <c r="J28" s="3">
        <f aca="true" t="shared" si="24" ref="J28:P28">(J12/J$7)*100</f>
        <v>0.39443648838614126</v>
      </c>
      <c r="K28" s="3">
        <f t="shared" si="24"/>
        <v>0.41048473228417387</v>
      </c>
      <c r="L28" s="3">
        <f t="shared" si="24"/>
        <v>0.3877569158345303</v>
      </c>
      <c r="M28" s="3">
        <f t="shared" si="24"/>
        <v>0.409767200293291</v>
      </c>
      <c r="N28" s="3">
        <f t="shared" si="24"/>
        <v>0.41082148983092376</v>
      </c>
      <c r="O28" s="3">
        <f t="shared" si="24"/>
        <v>0.4107545876012718</v>
      </c>
      <c r="P28" s="3">
        <f t="shared" si="24"/>
        <v>0.4032113651286337</v>
      </c>
    </row>
    <row r="29" spans="1:16" ht="14.25" customHeight="1">
      <c r="A29" t="s">
        <v>149</v>
      </c>
      <c r="B29" s="3">
        <f t="shared" si="18"/>
        <v>0.4528075281637952</v>
      </c>
      <c r="C29" s="3">
        <f t="shared" si="18"/>
        <v>0.4771141749130385</v>
      </c>
      <c r="D29" s="3">
        <f t="shared" si="19"/>
        <v>0.4720385328849947</v>
      </c>
      <c r="E29" s="3">
        <f t="shared" si="19"/>
        <v>0.4519732139228311</v>
      </c>
      <c r="F29" s="3">
        <f t="shared" si="19"/>
        <v>0.4512671067499542</v>
      </c>
      <c r="G29" s="3">
        <f t="shared" si="19"/>
        <v>0.42960284992441783</v>
      </c>
      <c r="H29" s="3">
        <f t="shared" si="19"/>
        <v>0.43828533581305607</v>
      </c>
      <c r="J29" s="3">
        <f aca="true" t="shared" si="25" ref="J29:P29">(J13/J$7)*100</f>
        <v>0.43960097178913454</v>
      </c>
      <c r="K29" s="3">
        <f t="shared" si="25"/>
        <v>0.46517313705557634</v>
      </c>
      <c r="L29" s="3">
        <f t="shared" si="25"/>
        <v>0.4657383436400699</v>
      </c>
      <c r="M29" s="3">
        <f t="shared" si="25"/>
        <v>0.44299156788463895</v>
      </c>
      <c r="N29" s="3">
        <f t="shared" si="25"/>
        <v>0.44221698113207547</v>
      </c>
      <c r="O29" s="3">
        <f t="shared" si="25"/>
        <v>0.42713987989356295</v>
      </c>
      <c r="P29" s="3">
        <f t="shared" si="25"/>
        <v>0.4336536739688414</v>
      </c>
    </row>
    <row r="30" spans="1:16" ht="14.25" customHeight="1">
      <c r="A30" s="7" t="s">
        <v>153</v>
      </c>
      <c r="B30" s="7"/>
      <c r="C30" s="7"/>
      <c r="D30" s="7"/>
      <c r="E30" s="7"/>
      <c r="F30" s="7"/>
      <c r="G30" s="7"/>
      <c r="H30" s="7"/>
      <c r="I30" s="7"/>
      <c r="J30" s="7"/>
      <c r="K30" s="7"/>
      <c r="L30" s="7"/>
      <c r="M30" s="7"/>
      <c r="N30" s="7"/>
      <c r="O30" s="7"/>
      <c r="P30" s="7"/>
    </row>
    <row r="31" spans="1:16" ht="14.25" customHeight="1">
      <c r="A31" t="s">
        <v>151</v>
      </c>
      <c r="B31" s="3">
        <f>(B8/B$8)*100</f>
        <v>100</v>
      </c>
      <c r="C31" s="3">
        <f aca="true" t="shared" si="26" ref="C31:H31">(C8/C$8)*100</f>
        <v>100</v>
      </c>
      <c r="D31" s="3">
        <f t="shared" si="26"/>
        <v>100</v>
      </c>
      <c r="E31" s="3">
        <f t="shared" si="26"/>
        <v>100</v>
      </c>
      <c r="F31" s="3">
        <f t="shared" si="26"/>
        <v>100</v>
      </c>
      <c r="G31" s="3">
        <f t="shared" si="26"/>
        <v>100</v>
      </c>
      <c r="H31" s="3">
        <f t="shared" si="26"/>
        <v>100</v>
      </c>
      <c r="J31" s="3">
        <f aca="true" t="shared" si="27" ref="J31:P31">(J8/J$8)*100</f>
        <v>100</v>
      </c>
      <c r="K31" s="3">
        <f t="shared" si="27"/>
        <v>100</v>
      </c>
      <c r="L31" s="3">
        <f t="shared" si="27"/>
        <v>100</v>
      </c>
      <c r="M31" s="3">
        <f t="shared" si="27"/>
        <v>100</v>
      </c>
      <c r="N31" s="3">
        <f t="shared" si="27"/>
        <v>100</v>
      </c>
      <c r="O31" s="3">
        <f t="shared" si="27"/>
        <v>100</v>
      </c>
      <c r="P31" s="3">
        <f t="shared" si="27"/>
        <v>100</v>
      </c>
    </row>
    <row r="32" spans="1:16" ht="14.25" customHeight="1">
      <c r="A32" t="s">
        <v>123</v>
      </c>
      <c r="B32" s="3">
        <f aca="true" t="shared" si="28" ref="B32:H36">(B9/B$8)*100</f>
        <v>42.03295137107349</v>
      </c>
      <c r="C32" s="3">
        <f t="shared" si="28"/>
        <v>43.257027920118766</v>
      </c>
      <c r="D32" s="3">
        <f t="shared" si="28"/>
        <v>42.532445849380025</v>
      </c>
      <c r="E32" s="3">
        <f t="shared" si="28"/>
        <v>41.284721514601884</v>
      </c>
      <c r="F32" s="3">
        <f t="shared" si="28"/>
        <v>41.3049685893775</v>
      </c>
      <c r="G32" s="3">
        <f t="shared" si="28"/>
        <v>40.56252431861555</v>
      </c>
      <c r="H32" s="3">
        <f t="shared" si="28"/>
        <v>39.346562768275774</v>
      </c>
      <c r="J32" s="3">
        <f aca="true" t="shared" si="29" ref="J32:P32">(J9/J$8)*100</f>
        <v>43.598484848484844</v>
      </c>
      <c r="K32" s="3">
        <f t="shared" si="29"/>
        <v>44.4037519102071</v>
      </c>
      <c r="L32" s="3">
        <f t="shared" si="29"/>
        <v>43.50308566985762</v>
      </c>
      <c r="M32" s="3">
        <f t="shared" si="29"/>
        <v>41.89408921116238</v>
      </c>
      <c r="N32" s="3">
        <f t="shared" si="29"/>
        <v>41.921435798178855</v>
      </c>
      <c r="O32" s="3">
        <f t="shared" si="29"/>
        <v>40.95038852361028</v>
      </c>
      <c r="P32" s="3">
        <f t="shared" si="29"/>
        <v>39.93973234068953</v>
      </c>
    </row>
    <row r="33" spans="1:16" ht="14.25" customHeight="1">
      <c r="A33" t="s">
        <v>124</v>
      </c>
      <c r="B33" s="3">
        <f t="shared" si="28"/>
        <v>37.095946639302205</v>
      </c>
      <c r="C33" s="3">
        <f t="shared" si="28"/>
        <v>35.63287198888942</v>
      </c>
      <c r="D33" s="3">
        <f t="shared" si="28"/>
        <v>36.25921061418935</v>
      </c>
      <c r="E33" s="3">
        <f t="shared" si="28"/>
        <v>37.01522346084086</v>
      </c>
      <c r="F33" s="3">
        <f t="shared" si="28"/>
        <v>37.00742432895488</v>
      </c>
      <c r="G33" s="3">
        <f t="shared" si="28"/>
        <v>37.48865131274203</v>
      </c>
      <c r="H33" s="3">
        <f t="shared" si="28"/>
        <v>38.90906689559532</v>
      </c>
      <c r="J33" s="3">
        <f aca="true" t="shared" si="30" ref="J33:P33">(J10/J$8)*100</f>
        <v>35.67550505050505</v>
      </c>
      <c r="K33" s="3">
        <f t="shared" si="30"/>
        <v>34.641934973915795</v>
      </c>
      <c r="L33" s="3">
        <f t="shared" si="30"/>
        <v>35.58238981485981</v>
      </c>
      <c r="M33" s="3">
        <f t="shared" si="30"/>
        <v>36.55899802241266</v>
      </c>
      <c r="N33" s="3">
        <f t="shared" si="30"/>
        <v>36.5437909646769</v>
      </c>
      <c r="O33" s="3">
        <f t="shared" si="30"/>
        <v>37.222554293684</v>
      </c>
      <c r="P33" s="3">
        <f t="shared" si="30"/>
        <v>38.394044137197554</v>
      </c>
    </row>
    <row r="34" spans="1:16" ht="14.25" customHeight="1">
      <c r="A34" t="s">
        <v>125</v>
      </c>
      <c r="B34" s="3">
        <f t="shared" si="28"/>
        <v>6.804059061627045</v>
      </c>
      <c r="C34" s="3">
        <f t="shared" si="28"/>
        <v>6.735788515875677</v>
      </c>
      <c r="D34" s="3">
        <f t="shared" si="28"/>
        <v>6.680617083324057</v>
      </c>
      <c r="E34" s="3">
        <f t="shared" si="28"/>
        <v>7.0166500234363856</v>
      </c>
      <c r="F34" s="3">
        <f t="shared" si="28"/>
        <v>7.0225177449620615</v>
      </c>
      <c r="G34" s="3">
        <f t="shared" si="28"/>
        <v>7.216838672620482</v>
      </c>
      <c r="H34" s="3">
        <f t="shared" si="28"/>
        <v>6.999933962887142</v>
      </c>
      <c r="J34" s="3">
        <f aca="true" t="shared" si="31" ref="J34:P34">(J11/J$8)*100</f>
        <v>6.736111111111111</v>
      </c>
      <c r="K34" s="3">
        <f t="shared" si="31"/>
        <v>6.610633925277969</v>
      </c>
      <c r="L34" s="3">
        <f t="shared" si="31"/>
        <v>6.448321104038097</v>
      </c>
      <c r="M34" s="3">
        <f t="shared" si="31"/>
        <v>6.827070973412437</v>
      </c>
      <c r="N34" s="3">
        <f t="shared" si="31"/>
        <v>6.833677913165882</v>
      </c>
      <c r="O34" s="3">
        <f t="shared" si="31"/>
        <v>6.951583980872683</v>
      </c>
      <c r="P34" s="3">
        <f t="shared" si="31"/>
        <v>6.755295577417353</v>
      </c>
    </row>
    <row r="35" spans="1:16" ht="14.25" customHeight="1">
      <c r="A35" t="s">
        <v>126</v>
      </c>
      <c r="B35" s="3">
        <f t="shared" si="28"/>
        <v>6.630180719457271</v>
      </c>
      <c r="C35" s="3">
        <f t="shared" si="28"/>
        <v>6.711843302523826</v>
      </c>
      <c r="D35" s="3">
        <f t="shared" si="28"/>
        <v>6.665034171100376</v>
      </c>
      <c r="E35" s="3">
        <f t="shared" si="28"/>
        <v>6.977929038700605</v>
      </c>
      <c r="F35" s="3">
        <f t="shared" si="28"/>
        <v>6.983764379538224</v>
      </c>
      <c r="G35" s="3">
        <f t="shared" si="28"/>
        <v>7.202015897426397</v>
      </c>
      <c r="H35" s="3">
        <f t="shared" si="28"/>
        <v>7.064320147923133</v>
      </c>
      <c r="J35" s="3">
        <f aca="true" t="shared" si="32" ref="J35:P35">(J12/J$8)*100</f>
        <v>6.616161616161616</v>
      </c>
      <c r="K35" s="3">
        <f t="shared" si="32"/>
        <v>6.7239289666438316</v>
      </c>
      <c r="L35" s="3">
        <f t="shared" si="32"/>
        <v>6.572233830604015</v>
      </c>
      <c r="M35" s="3">
        <f t="shared" si="32"/>
        <v>7.073170731707316</v>
      </c>
      <c r="N35" s="3">
        <f t="shared" si="32"/>
        <v>7.080015836009326</v>
      </c>
      <c r="O35" s="3">
        <f t="shared" si="32"/>
        <v>7.292289300657502</v>
      </c>
      <c r="P35" s="3">
        <f t="shared" si="32"/>
        <v>7.184259505450679</v>
      </c>
    </row>
    <row r="36" spans="1:19" ht="14.25" customHeight="1">
      <c r="A36" t="s">
        <v>127</v>
      </c>
      <c r="B36" s="3">
        <f t="shared" si="28"/>
        <v>7.436862208539992</v>
      </c>
      <c r="C36" s="3">
        <f t="shared" si="28"/>
        <v>7.662468272592308</v>
      </c>
      <c r="D36" s="3">
        <f t="shared" si="28"/>
        <v>7.862692282006188</v>
      </c>
      <c r="E36" s="3">
        <f t="shared" si="28"/>
        <v>7.705475962420265</v>
      </c>
      <c r="F36" s="3">
        <f t="shared" si="28"/>
        <v>7.681324957167333</v>
      </c>
      <c r="G36" s="3">
        <f t="shared" si="28"/>
        <v>7.529969798595543</v>
      </c>
      <c r="H36" s="3">
        <f t="shared" si="28"/>
        <v>7.6801162253186295</v>
      </c>
      <c r="J36" s="3">
        <f aca="true" t="shared" si="33" ref="J36:P36">(J13/J$8)*100</f>
        <v>7.373737373737374</v>
      </c>
      <c r="K36" s="3">
        <f t="shared" si="33"/>
        <v>7.6197502239553145</v>
      </c>
      <c r="L36" s="3">
        <f t="shared" si="33"/>
        <v>7.893969580640459</v>
      </c>
      <c r="M36" s="3">
        <f t="shared" si="33"/>
        <v>7.646671061305208</v>
      </c>
      <c r="N36" s="3">
        <f t="shared" si="33"/>
        <v>7.621079487969032</v>
      </c>
      <c r="O36" s="3">
        <f t="shared" si="33"/>
        <v>7.583183901175533</v>
      </c>
      <c r="P36" s="3">
        <f t="shared" si="33"/>
        <v>7.7266684392448814</v>
      </c>
      <c r="Q36" s="10"/>
      <c r="R36" s="10"/>
      <c r="S36" s="10"/>
    </row>
    <row r="37" spans="1:19" ht="12.75">
      <c r="A37" s="9" t="s">
        <v>408</v>
      </c>
      <c r="B37" s="8"/>
      <c r="C37" s="8"/>
      <c r="D37" s="8"/>
      <c r="E37" s="8"/>
      <c r="F37" s="8"/>
      <c r="G37" s="8"/>
      <c r="H37" s="8"/>
      <c r="I37" s="8"/>
      <c r="J37" s="8"/>
      <c r="K37" s="8"/>
      <c r="L37" s="8"/>
      <c r="M37" s="8"/>
      <c r="N37" s="8"/>
      <c r="O37" s="8"/>
      <c r="P37" s="8"/>
      <c r="Q37" s="10"/>
      <c r="R37" s="10"/>
      <c r="S37" s="10"/>
    </row>
    <row r="38" ht="12">
      <c r="A38" s="13" t="s">
        <v>182</v>
      </c>
    </row>
    <row r="41" spans="18:24" ht="12">
      <c r="R41" s="16" t="s">
        <v>90</v>
      </c>
      <c r="S41" s="16"/>
      <c r="T41" s="16"/>
      <c r="U41" s="16"/>
      <c r="V41" s="16"/>
      <c r="W41" s="16"/>
      <c r="X41" s="16"/>
    </row>
    <row r="42" spans="18:24" ht="12">
      <c r="R42" s="16"/>
      <c r="S42" s="81" t="s">
        <v>168</v>
      </c>
      <c r="T42" s="81" t="s">
        <v>169</v>
      </c>
      <c r="U42" s="81" t="s">
        <v>170</v>
      </c>
      <c r="V42" s="81" t="s">
        <v>171</v>
      </c>
      <c r="W42" s="81" t="s">
        <v>357</v>
      </c>
      <c r="X42" s="81" t="s">
        <v>172</v>
      </c>
    </row>
    <row r="43" spans="18:24" ht="12">
      <c r="R43" t="s">
        <v>187</v>
      </c>
      <c r="S43">
        <v>2609</v>
      </c>
      <c r="T43">
        <v>3200</v>
      </c>
      <c r="U43">
        <v>3532</v>
      </c>
      <c r="V43">
        <v>3781</v>
      </c>
      <c r="W43">
        <v>4064</v>
      </c>
      <c r="X43">
        <v>4652</v>
      </c>
    </row>
    <row r="44" spans="18:24" ht="12">
      <c r="R44" t="s">
        <v>186</v>
      </c>
      <c r="S44">
        <v>2326</v>
      </c>
      <c r="T44">
        <v>2803</v>
      </c>
      <c r="U44">
        <v>2994</v>
      </c>
      <c r="V44">
        <v>3424</v>
      </c>
      <c r="W44">
        <v>3887</v>
      </c>
      <c r="X44">
        <v>4279</v>
      </c>
    </row>
    <row r="45" spans="18:24" ht="12">
      <c r="R45" t="s">
        <v>185</v>
      </c>
      <c r="S45">
        <v>2387</v>
      </c>
      <c r="T45">
        <v>2813</v>
      </c>
      <c r="U45">
        <v>3001</v>
      </c>
      <c r="V45">
        <v>3443</v>
      </c>
      <c r="W45">
        <v>3895</v>
      </c>
      <c r="X45">
        <v>4240</v>
      </c>
    </row>
    <row r="46" spans="18:24" ht="12">
      <c r="R46" t="s">
        <v>184</v>
      </c>
      <c r="S46">
        <v>13014</v>
      </c>
      <c r="T46">
        <v>14881</v>
      </c>
      <c r="U46">
        <v>16288</v>
      </c>
      <c r="V46">
        <v>18163</v>
      </c>
      <c r="W46">
        <v>20233</v>
      </c>
      <c r="X46">
        <v>23568</v>
      </c>
    </row>
    <row r="47" spans="18:24" ht="12">
      <c r="R47" s="16" t="s">
        <v>183</v>
      </c>
      <c r="S47" s="16">
        <v>14746</v>
      </c>
      <c r="T47" s="16">
        <v>18065</v>
      </c>
      <c r="U47" s="16">
        <v>19106</v>
      </c>
      <c r="V47" s="16">
        <v>20258</v>
      </c>
      <c r="W47" s="16">
        <v>21892</v>
      </c>
      <c r="X47" s="16">
        <v>23833</v>
      </c>
    </row>
  </sheetData>
  <mergeCells count="2">
    <mergeCell ref="B4:H4"/>
    <mergeCell ref="J4:P4"/>
  </mergeCells>
  <printOptions/>
  <pageMargins left="0.3937007874015748" right="0.3937007874015748" top="0.7874015748031497" bottom="0.3937007874015748"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2:P179"/>
  <sheetViews>
    <sheetView tabSelected="1" view="pageBreakPreview" zoomScale="60" zoomScaleNormal="90" workbookViewId="0" topLeftCell="A1">
      <selection activeCell="R112" sqref="R112"/>
    </sheetView>
  </sheetViews>
  <sheetFormatPr defaultColWidth="9.00390625" defaultRowHeight="12.75"/>
  <cols>
    <col min="1" max="1" width="18.375" style="13" customWidth="1"/>
    <col min="2" max="16" width="9.00390625" style="13" customWidth="1"/>
    <col min="17" max="16384" width="9.125" style="13" customWidth="1"/>
  </cols>
  <sheetData>
    <row r="2" ht="13.5">
      <c r="A2" s="2" t="s">
        <v>510</v>
      </c>
    </row>
    <row r="4" spans="1:16" ht="12.75" customHeight="1">
      <c r="A4" s="9"/>
      <c r="B4" s="126" t="s">
        <v>131</v>
      </c>
      <c r="C4" s="126" t="s">
        <v>134</v>
      </c>
      <c r="D4" s="126" t="s">
        <v>139</v>
      </c>
      <c r="E4" s="126" t="s">
        <v>140</v>
      </c>
      <c r="F4" s="126" t="s">
        <v>141</v>
      </c>
      <c r="G4" s="126" t="s">
        <v>142</v>
      </c>
      <c r="H4" s="126" t="s">
        <v>143</v>
      </c>
      <c r="I4" s="128" t="s">
        <v>144</v>
      </c>
      <c r="J4" s="126" t="s">
        <v>511</v>
      </c>
      <c r="K4" s="126" t="s">
        <v>169</v>
      </c>
      <c r="L4" s="126" t="s">
        <v>170</v>
      </c>
      <c r="M4" s="126" t="s">
        <v>171</v>
      </c>
      <c r="N4" s="126" t="s">
        <v>506</v>
      </c>
      <c r="O4" s="128" t="s">
        <v>172</v>
      </c>
      <c r="P4" s="126" t="s">
        <v>512</v>
      </c>
    </row>
    <row r="5" spans="1:16" ht="15" customHeight="1">
      <c r="A5" s="111"/>
      <c r="B5" s="136" t="s">
        <v>546</v>
      </c>
      <c r="C5" s="136"/>
      <c r="D5" s="136"/>
      <c r="E5" s="136"/>
      <c r="F5" s="136"/>
      <c r="G5" s="136"/>
      <c r="H5" s="136"/>
      <c r="I5" s="137"/>
      <c r="J5" s="138" t="s">
        <v>547</v>
      </c>
      <c r="K5" s="136"/>
      <c r="L5" s="136"/>
      <c r="M5" s="136"/>
      <c r="N5" s="136"/>
      <c r="O5" s="137"/>
      <c r="P5" s="127" t="s">
        <v>533</v>
      </c>
    </row>
    <row r="6" spans="1:16" ht="12.75" customHeight="1">
      <c r="A6" s="13" t="s">
        <v>513</v>
      </c>
      <c r="B6" s="19">
        <v>1667025</v>
      </c>
      <c r="C6" s="19">
        <v>2189933</v>
      </c>
      <c r="D6" s="19">
        <v>2330188</v>
      </c>
      <c r="E6" s="19">
        <v>2306673</v>
      </c>
      <c r="F6" s="19">
        <v>2780550</v>
      </c>
      <c r="G6" s="19">
        <v>3058707</v>
      </c>
      <c r="H6" s="19">
        <v>3382285</v>
      </c>
      <c r="I6" s="129">
        <v>3998340</v>
      </c>
      <c r="J6" s="13">
        <v>14746198</v>
      </c>
      <c r="K6" s="13">
        <v>18064674</v>
      </c>
      <c r="L6" s="13">
        <v>19106054</v>
      </c>
      <c r="M6" s="13">
        <v>20257796</v>
      </c>
      <c r="N6" s="13">
        <v>21892447</v>
      </c>
      <c r="O6" s="129">
        <v>23833184</v>
      </c>
      <c r="P6" s="13">
        <v>23108549</v>
      </c>
    </row>
    <row r="7" spans="1:16" ht="12.75" customHeight="1">
      <c r="A7" s="13" t="s">
        <v>514</v>
      </c>
      <c r="B7" s="19">
        <v>14805</v>
      </c>
      <c r="C7" s="19">
        <v>23099</v>
      </c>
      <c r="D7" s="19">
        <v>72272</v>
      </c>
      <c r="E7" s="19">
        <v>81005</v>
      </c>
      <c r="F7" s="19">
        <v>97483</v>
      </c>
      <c r="G7" s="19">
        <v>119867</v>
      </c>
      <c r="H7" s="19">
        <v>137751</v>
      </c>
      <c r="I7" s="129">
        <v>146026</v>
      </c>
      <c r="J7" s="13">
        <v>167519</v>
      </c>
      <c r="K7" s="13">
        <v>221281</v>
      </c>
      <c r="L7" s="13">
        <v>252581</v>
      </c>
      <c r="M7" s="13">
        <v>274408</v>
      </c>
      <c r="N7" s="13">
        <v>281454</v>
      </c>
      <c r="O7" s="129">
        <v>283351</v>
      </c>
      <c r="P7" s="13">
        <v>289979</v>
      </c>
    </row>
    <row r="8" spans="1:16" ht="12.75" customHeight="1">
      <c r="A8" s="13" t="s">
        <v>515</v>
      </c>
      <c r="B8" s="19">
        <v>9535</v>
      </c>
      <c r="C8" s="19">
        <v>6000</v>
      </c>
      <c r="D8" s="19">
        <v>11247</v>
      </c>
      <c r="E8" s="19">
        <v>16585</v>
      </c>
      <c r="F8" s="19">
        <v>21656</v>
      </c>
      <c r="G8" s="19">
        <v>27742</v>
      </c>
      <c r="H8" s="19">
        <v>30410</v>
      </c>
      <c r="I8" s="129">
        <v>30063</v>
      </c>
      <c r="J8" s="13">
        <v>104957</v>
      </c>
      <c r="K8" s="13">
        <v>100780</v>
      </c>
      <c r="L8" s="13">
        <v>80294</v>
      </c>
      <c r="M8" s="13">
        <v>76654</v>
      </c>
      <c r="N8" s="13">
        <v>80515</v>
      </c>
      <c r="O8" s="129">
        <v>85537</v>
      </c>
      <c r="P8" s="13">
        <v>120036</v>
      </c>
    </row>
    <row r="9" spans="1:16" ht="12.75" customHeight="1">
      <c r="A9" s="13" t="s">
        <v>516</v>
      </c>
      <c r="B9" s="19">
        <v>4610</v>
      </c>
      <c r="C9" s="19">
        <v>6389</v>
      </c>
      <c r="D9" s="19">
        <v>50233</v>
      </c>
      <c r="E9" s="19">
        <v>55071</v>
      </c>
      <c r="F9" s="19">
        <v>74025</v>
      </c>
      <c r="G9" s="19">
        <v>96170</v>
      </c>
      <c r="H9" s="19">
        <v>130901</v>
      </c>
      <c r="I9" s="129">
        <v>148246</v>
      </c>
      <c r="J9" s="13">
        <v>286682</v>
      </c>
      <c r="K9" s="13">
        <v>334402</v>
      </c>
      <c r="L9" s="13">
        <v>366746</v>
      </c>
      <c r="M9" s="13">
        <v>451849</v>
      </c>
      <c r="N9" s="13">
        <v>542858</v>
      </c>
      <c r="O9" s="129">
        <v>586159</v>
      </c>
      <c r="P9" s="13">
        <v>554363</v>
      </c>
    </row>
    <row r="10" spans="1:16" ht="12.75" customHeight="1">
      <c r="A10" s="13" t="s">
        <v>517</v>
      </c>
      <c r="B10" s="19">
        <v>4402</v>
      </c>
      <c r="C10" s="19">
        <v>9250</v>
      </c>
      <c r="D10" s="19">
        <v>3903</v>
      </c>
      <c r="E10" s="19">
        <v>4831</v>
      </c>
      <c r="F10" s="19">
        <v>5887</v>
      </c>
      <c r="G10" s="19">
        <v>8823</v>
      </c>
      <c r="H10" s="19">
        <v>9051</v>
      </c>
      <c r="I10" s="129">
        <v>6972</v>
      </c>
      <c r="J10" s="13">
        <v>27701</v>
      </c>
      <c r="K10" s="13">
        <v>26166</v>
      </c>
      <c r="L10" s="13">
        <v>47384</v>
      </c>
      <c r="M10" s="13">
        <v>50502</v>
      </c>
      <c r="N10" s="13">
        <v>48453</v>
      </c>
      <c r="O10" s="129">
        <v>52351</v>
      </c>
      <c r="P10" s="13">
        <v>34968</v>
      </c>
    </row>
    <row r="11" spans="1:16" ht="12.75" customHeight="1">
      <c r="A11" s="13" t="s">
        <v>518</v>
      </c>
      <c r="B11" s="19">
        <v>28251</v>
      </c>
      <c r="C11" s="19">
        <v>43721</v>
      </c>
      <c r="D11" s="19">
        <v>16579</v>
      </c>
      <c r="E11" s="19">
        <v>22971</v>
      </c>
      <c r="F11" s="19">
        <v>30342</v>
      </c>
      <c r="G11" s="19">
        <v>42590</v>
      </c>
      <c r="H11" s="19">
        <v>56217</v>
      </c>
      <c r="I11" s="129">
        <v>69939</v>
      </c>
      <c r="J11" s="13">
        <v>260644</v>
      </c>
      <c r="K11" s="13">
        <v>285984</v>
      </c>
      <c r="L11" s="13">
        <v>368407</v>
      </c>
      <c r="M11" s="13">
        <v>399476</v>
      </c>
      <c r="N11" s="13">
        <v>475115</v>
      </c>
      <c r="O11" s="129">
        <v>576009</v>
      </c>
      <c r="P11" s="13">
        <v>552462</v>
      </c>
    </row>
    <row r="12" spans="1:16" ht="12.75" customHeight="1">
      <c r="A12" s="13" t="s">
        <v>577</v>
      </c>
      <c r="B12" s="19">
        <v>165863</v>
      </c>
      <c r="C12" s="19">
        <v>200903</v>
      </c>
      <c r="D12" s="19">
        <v>853331</v>
      </c>
      <c r="E12" s="19">
        <v>647797</v>
      </c>
      <c r="F12" s="19">
        <v>776756</v>
      </c>
      <c r="G12" s="19">
        <v>885589</v>
      </c>
      <c r="H12" s="19">
        <v>979168</v>
      </c>
      <c r="I12" s="129">
        <v>1324629</v>
      </c>
      <c r="J12" s="13">
        <v>1504605</v>
      </c>
      <c r="K12" s="13">
        <v>1815328</v>
      </c>
      <c r="L12" s="13">
        <v>2040594</v>
      </c>
      <c r="M12" s="13">
        <v>2156701</v>
      </c>
      <c r="N12" s="13">
        <v>2589736</v>
      </c>
      <c r="O12" s="129">
        <v>2857446</v>
      </c>
      <c r="P12" s="13">
        <v>2635792</v>
      </c>
    </row>
    <row r="13" spans="1:16" ht="12.75" customHeight="1">
      <c r="A13" s="13" t="s">
        <v>519</v>
      </c>
      <c r="B13" s="19">
        <v>710660</v>
      </c>
      <c r="C13" s="19">
        <v>847665</v>
      </c>
      <c r="D13" s="19">
        <v>482316</v>
      </c>
      <c r="E13" s="19">
        <v>683819</v>
      </c>
      <c r="F13" s="19">
        <v>870120</v>
      </c>
      <c r="G13" s="19">
        <v>914327</v>
      </c>
      <c r="H13" s="19">
        <v>992879</v>
      </c>
      <c r="I13" s="129">
        <v>1134426</v>
      </c>
      <c r="J13" s="13">
        <v>6079200</v>
      </c>
      <c r="K13" s="13">
        <v>7909963</v>
      </c>
      <c r="L13" s="13">
        <v>8030668</v>
      </c>
      <c r="M13" s="13">
        <v>8252111</v>
      </c>
      <c r="N13" s="13">
        <v>8581898</v>
      </c>
      <c r="O13" s="129">
        <v>9489306</v>
      </c>
      <c r="P13" s="13">
        <v>8838100</v>
      </c>
    </row>
    <row r="14" spans="1:16" ht="12.75" customHeight="1">
      <c r="A14" s="13" t="s">
        <v>520</v>
      </c>
      <c r="B14" s="19">
        <v>590171</v>
      </c>
      <c r="C14" s="19">
        <v>658064</v>
      </c>
      <c r="D14" s="19">
        <v>265273</v>
      </c>
      <c r="E14" s="19">
        <v>465499</v>
      </c>
      <c r="F14" s="19">
        <v>623809</v>
      </c>
      <c r="G14" s="19">
        <v>645870</v>
      </c>
      <c r="H14" s="19">
        <v>707469</v>
      </c>
      <c r="I14" s="129">
        <v>808656</v>
      </c>
      <c r="J14" s="13">
        <v>4581110</v>
      </c>
      <c r="K14" s="13">
        <v>6169963</v>
      </c>
      <c r="L14" s="13">
        <v>6110974</v>
      </c>
      <c r="M14" s="13">
        <v>6187546</v>
      </c>
      <c r="N14" s="13">
        <v>6370788</v>
      </c>
      <c r="O14" s="129">
        <v>7163138</v>
      </c>
      <c r="P14" s="13">
        <v>6529623</v>
      </c>
    </row>
    <row r="15" spans="1:16" ht="12.75" customHeight="1">
      <c r="A15" s="13" t="s">
        <v>521</v>
      </c>
      <c r="B15" s="19">
        <v>32371</v>
      </c>
      <c r="C15" s="19">
        <v>34321</v>
      </c>
      <c r="D15" s="19">
        <v>22973</v>
      </c>
      <c r="E15" s="19">
        <v>19343</v>
      </c>
      <c r="F15" s="19">
        <v>15050</v>
      </c>
      <c r="G15" s="19">
        <v>13677</v>
      </c>
      <c r="H15" s="19">
        <v>14599</v>
      </c>
      <c r="I15" s="129">
        <v>14804</v>
      </c>
      <c r="J15" s="13">
        <v>168368</v>
      </c>
      <c r="K15" s="13">
        <v>155292</v>
      </c>
      <c r="L15" s="13">
        <v>172958</v>
      </c>
      <c r="M15" s="13">
        <v>181649</v>
      </c>
      <c r="N15" s="13">
        <v>189917</v>
      </c>
      <c r="O15" s="129">
        <v>197349</v>
      </c>
      <c r="P15" s="13">
        <v>200124</v>
      </c>
    </row>
    <row r="16" spans="1:16" ht="12.75" customHeight="1">
      <c r="A16" s="13" t="s">
        <v>522</v>
      </c>
      <c r="B16" s="19">
        <v>59673</v>
      </c>
      <c r="C16" s="19">
        <v>104276</v>
      </c>
      <c r="D16" s="19">
        <v>121292</v>
      </c>
      <c r="E16" s="19">
        <v>111062</v>
      </c>
      <c r="F16" s="19">
        <v>140901</v>
      </c>
      <c r="G16" s="19">
        <v>165128</v>
      </c>
      <c r="H16" s="19">
        <v>164574</v>
      </c>
      <c r="I16" s="129">
        <v>185180</v>
      </c>
      <c r="J16" s="13">
        <v>710643</v>
      </c>
      <c r="K16" s="13">
        <v>884781</v>
      </c>
      <c r="L16" s="13">
        <v>954163</v>
      </c>
      <c r="M16" s="13">
        <v>1045074</v>
      </c>
      <c r="N16" s="13">
        <v>1117186</v>
      </c>
      <c r="O16" s="129">
        <v>1115067</v>
      </c>
      <c r="P16" s="13">
        <v>1071152</v>
      </c>
    </row>
    <row r="17" spans="1:16" ht="12.75" customHeight="1">
      <c r="A17" s="13" t="s">
        <v>523</v>
      </c>
      <c r="B17" s="19">
        <v>13549</v>
      </c>
      <c r="C17" s="19">
        <v>18318</v>
      </c>
      <c r="D17" s="19">
        <v>25405</v>
      </c>
      <c r="E17" s="19">
        <v>47907</v>
      </c>
      <c r="F17" s="19">
        <v>50581</v>
      </c>
      <c r="G17" s="19">
        <v>51839</v>
      </c>
      <c r="H17" s="19">
        <v>55858</v>
      </c>
      <c r="I17" s="129">
        <v>66470</v>
      </c>
      <c r="J17" s="13">
        <v>382764</v>
      </c>
      <c r="K17" s="13">
        <v>422169</v>
      </c>
      <c r="L17" s="13">
        <v>491128</v>
      </c>
      <c r="M17" s="13">
        <v>501514</v>
      </c>
      <c r="N17" s="13">
        <v>540926</v>
      </c>
      <c r="O17" s="129">
        <v>603008</v>
      </c>
      <c r="P17" s="13">
        <v>581287</v>
      </c>
    </row>
    <row r="18" spans="1:16" ht="12.75" customHeight="1">
      <c r="A18" s="13" t="s">
        <v>524</v>
      </c>
      <c r="B18" s="19">
        <v>100174</v>
      </c>
      <c r="C18" s="19">
        <v>180564</v>
      </c>
      <c r="D18" s="19">
        <v>241296</v>
      </c>
      <c r="E18" s="19">
        <v>195450</v>
      </c>
      <c r="F18" s="19">
        <v>224681</v>
      </c>
      <c r="G18" s="19">
        <v>189785</v>
      </c>
      <c r="H18" s="19">
        <v>190361</v>
      </c>
      <c r="I18" s="129">
        <v>174288</v>
      </c>
      <c r="J18" s="13">
        <v>1121806</v>
      </c>
      <c r="K18" s="13">
        <v>1231017</v>
      </c>
      <c r="L18" s="13">
        <v>1340476</v>
      </c>
      <c r="M18" s="13">
        <v>1441597</v>
      </c>
      <c r="N18" s="13">
        <v>1703277</v>
      </c>
      <c r="O18" s="129">
        <v>1937542</v>
      </c>
      <c r="P18" s="13">
        <v>1865741</v>
      </c>
    </row>
    <row r="19" spans="1:16" ht="12.75" customHeight="1">
      <c r="A19" s="13" t="s">
        <v>525</v>
      </c>
      <c r="B19" s="19">
        <v>100022</v>
      </c>
      <c r="C19" s="19">
        <v>142830</v>
      </c>
      <c r="D19" s="19">
        <v>147231</v>
      </c>
      <c r="E19" s="19">
        <v>123279</v>
      </c>
      <c r="F19" s="19">
        <v>140405</v>
      </c>
      <c r="G19" s="19">
        <v>140043</v>
      </c>
      <c r="H19" s="19">
        <v>142155</v>
      </c>
      <c r="I19" s="129">
        <v>140280</v>
      </c>
      <c r="J19" s="13">
        <v>547585</v>
      </c>
      <c r="K19" s="13">
        <v>616158</v>
      </c>
      <c r="L19" s="13">
        <v>676145</v>
      </c>
      <c r="M19" s="13">
        <v>749948</v>
      </c>
      <c r="N19" s="13">
        <v>822062</v>
      </c>
      <c r="O19" s="129">
        <v>832530</v>
      </c>
      <c r="P19" s="13">
        <v>885586</v>
      </c>
    </row>
    <row r="20" spans="1:16" ht="12.75" customHeight="1">
      <c r="A20" s="13" t="s">
        <v>507</v>
      </c>
      <c r="B20" s="19">
        <v>471764</v>
      </c>
      <c r="C20" s="19">
        <v>647305</v>
      </c>
      <c r="D20" s="19">
        <v>323679</v>
      </c>
      <c r="E20" s="19">
        <v>352368</v>
      </c>
      <c r="F20" s="19">
        <v>376217</v>
      </c>
      <c r="G20" s="19">
        <v>445423</v>
      </c>
      <c r="H20" s="19">
        <v>492258</v>
      </c>
      <c r="I20" s="129">
        <v>556067</v>
      </c>
      <c r="J20" s="13">
        <v>3875582</v>
      </c>
      <c r="K20" s="13">
        <v>4656931</v>
      </c>
      <c r="L20" s="13">
        <v>4890288</v>
      </c>
      <c r="M20" s="13">
        <v>5317921</v>
      </c>
      <c r="N20" s="13">
        <v>5601330</v>
      </c>
      <c r="O20" s="129">
        <v>5799029</v>
      </c>
      <c r="P20" s="13">
        <v>5995583</v>
      </c>
    </row>
    <row r="21" spans="1:16" ht="12.75" customHeight="1">
      <c r="A21" s="13" t="s">
        <v>508</v>
      </c>
      <c r="B21" s="19">
        <v>21966</v>
      </c>
      <c r="C21" s="19">
        <v>34959</v>
      </c>
      <c r="D21" s="19">
        <v>26759</v>
      </c>
      <c r="E21" s="19">
        <v>31093</v>
      </c>
      <c r="F21" s="19">
        <v>32853</v>
      </c>
      <c r="G21" s="19">
        <v>37252</v>
      </c>
      <c r="H21" s="19">
        <v>42700</v>
      </c>
      <c r="I21" s="129">
        <v>52620</v>
      </c>
      <c r="J21" s="13">
        <v>160178</v>
      </c>
      <c r="K21" s="13">
        <v>162615</v>
      </c>
      <c r="L21" s="13">
        <v>146114</v>
      </c>
      <c r="M21" s="13">
        <v>176253</v>
      </c>
      <c r="N21" s="13">
        <v>216982</v>
      </c>
      <c r="O21" s="129">
        <v>318375</v>
      </c>
      <c r="P21" s="13">
        <v>614574</v>
      </c>
    </row>
    <row r="22" spans="1:16" ht="12.75" customHeight="1">
      <c r="A22" s="13" t="s">
        <v>526</v>
      </c>
      <c r="B22" s="19">
        <v>21032</v>
      </c>
      <c r="C22" s="19">
        <v>24207</v>
      </c>
      <c r="D22" s="19">
        <v>18102</v>
      </c>
      <c r="E22" s="19">
        <v>19917</v>
      </c>
      <c r="F22" s="19">
        <v>17201</v>
      </c>
      <c r="G22" s="19">
        <v>19695</v>
      </c>
      <c r="H22" s="19">
        <v>25767</v>
      </c>
      <c r="I22" s="129">
        <v>23938</v>
      </c>
      <c r="J22" s="13">
        <v>130097</v>
      </c>
      <c r="K22" s="13">
        <v>145252</v>
      </c>
      <c r="L22" s="13">
        <v>127902</v>
      </c>
      <c r="M22" s="13">
        <v>101934</v>
      </c>
      <c r="N22" s="13">
        <v>111582</v>
      </c>
      <c r="O22" s="129">
        <v>93433</v>
      </c>
      <c r="P22" s="13">
        <v>98787</v>
      </c>
    </row>
    <row r="23" spans="1:16" ht="12.75" customHeight="1">
      <c r="A23" s="13" t="s">
        <v>531</v>
      </c>
      <c r="B23" s="19">
        <v>64795</v>
      </c>
      <c r="C23" s="19">
        <v>80227</v>
      </c>
      <c r="D23" s="19">
        <v>21606</v>
      </c>
      <c r="E23" s="19">
        <v>37998</v>
      </c>
      <c r="F23" s="19">
        <v>58908</v>
      </c>
      <c r="G23" s="19">
        <v>68638</v>
      </c>
      <c r="H23" s="19">
        <v>85920</v>
      </c>
      <c r="I23" s="129">
        <v>96119</v>
      </c>
      <c r="J23" s="13">
        <v>1482777</v>
      </c>
      <c r="K23" s="13">
        <v>1800684</v>
      </c>
      <c r="L23" s="13">
        <v>1937199</v>
      </c>
      <c r="M23" s="13">
        <v>2109739</v>
      </c>
      <c r="N23" s="13">
        <v>2116511</v>
      </c>
      <c r="O23" s="129">
        <v>2272558</v>
      </c>
      <c r="P23" s="13">
        <v>1889617</v>
      </c>
    </row>
    <row r="24" spans="1:16" ht="12.75" customHeight="1">
      <c r="A24" s="13" t="s">
        <v>509</v>
      </c>
      <c r="B24" s="19">
        <v>18050</v>
      </c>
      <c r="C24" s="19">
        <v>50849</v>
      </c>
      <c r="D24" s="19">
        <v>17497</v>
      </c>
      <c r="E24" s="19">
        <v>23090</v>
      </c>
      <c r="F24" s="19">
        <v>28383</v>
      </c>
      <c r="G24" s="19">
        <v>36692</v>
      </c>
      <c r="H24" s="19">
        <v>37566</v>
      </c>
      <c r="I24" s="129">
        <v>74785</v>
      </c>
      <c r="J24" s="13">
        <v>318343</v>
      </c>
      <c r="K24" s="13">
        <v>338925</v>
      </c>
      <c r="L24" s="13">
        <v>373420</v>
      </c>
      <c r="M24" s="13">
        <v>440486</v>
      </c>
      <c r="N24" s="13">
        <v>459396</v>
      </c>
      <c r="O24" s="129">
        <v>519884</v>
      </c>
      <c r="P24" s="13">
        <v>491698</v>
      </c>
    </row>
    <row r="25" spans="1:16" ht="12.75" customHeight="1">
      <c r="A25" s="125" t="s">
        <v>528</v>
      </c>
      <c r="B25" s="125"/>
      <c r="C25" s="125"/>
      <c r="D25" s="125"/>
      <c r="E25" s="125"/>
      <c r="F25" s="125"/>
      <c r="G25" s="125"/>
      <c r="H25" s="125"/>
      <c r="I25" s="130"/>
      <c r="J25" s="125"/>
      <c r="K25" s="125"/>
      <c r="L25" s="125"/>
      <c r="M25" s="125"/>
      <c r="N25" s="125"/>
      <c r="O25" s="130"/>
      <c r="P25" s="125"/>
    </row>
    <row r="26" spans="1:16" ht="12.75" customHeight="1">
      <c r="A26" s="13" t="s">
        <v>529</v>
      </c>
      <c r="B26" s="131">
        <f aca="true" t="shared" si="0" ref="B26:B44">(B6/B$6)*100</f>
        <v>100</v>
      </c>
      <c r="C26" s="131">
        <f aca="true" t="shared" si="1" ref="C26:P26">(C6/C$6)*100</f>
        <v>100</v>
      </c>
      <c r="D26" s="131">
        <f t="shared" si="1"/>
        <v>100</v>
      </c>
      <c r="E26" s="131">
        <f t="shared" si="1"/>
        <v>100</v>
      </c>
      <c r="F26" s="131">
        <f t="shared" si="1"/>
        <v>100</v>
      </c>
      <c r="G26" s="131">
        <f t="shared" si="1"/>
        <v>100</v>
      </c>
      <c r="H26" s="131">
        <f t="shared" si="1"/>
        <v>100</v>
      </c>
      <c r="I26" s="132">
        <f t="shared" si="1"/>
        <v>100</v>
      </c>
      <c r="J26" s="91">
        <f aca="true" t="shared" si="2" ref="J26:J44">(J6/J$6)*100</f>
        <v>100</v>
      </c>
      <c r="K26" s="91">
        <f t="shared" si="1"/>
        <v>100</v>
      </c>
      <c r="L26" s="91">
        <f t="shared" si="1"/>
        <v>100</v>
      </c>
      <c r="M26" s="91">
        <f t="shared" si="1"/>
        <v>100</v>
      </c>
      <c r="N26" s="91">
        <f t="shared" si="1"/>
        <v>100</v>
      </c>
      <c r="O26" s="132">
        <f t="shared" si="1"/>
        <v>100</v>
      </c>
      <c r="P26" s="91">
        <f t="shared" si="1"/>
        <v>100</v>
      </c>
    </row>
    <row r="27" spans="1:16" ht="12.75" customHeight="1">
      <c r="A27" s="13" t="s">
        <v>514</v>
      </c>
      <c r="B27" s="131">
        <f t="shared" si="0"/>
        <v>0.8881090565528412</v>
      </c>
      <c r="C27" s="131">
        <f aca="true" t="shared" si="3" ref="C27:I39">(C7/C$6)*100</f>
        <v>1.0547811280071124</v>
      </c>
      <c r="D27" s="131">
        <f t="shared" si="3"/>
        <v>3.101552321100272</v>
      </c>
      <c r="E27" s="131">
        <f t="shared" si="3"/>
        <v>3.511767814510336</v>
      </c>
      <c r="F27" s="131">
        <f t="shared" si="3"/>
        <v>3.5058891226555895</v>
      </c>
      <c r="G27" s="131">
        <f t="shared" si="3"/>
        <v>3.9188781403383848</v>
      </c>
      <c r="H27" s="131">
        <f t="shared" si="3"/>
        <v>4.072720069420525</v>
      </c>
      <c r="I27" s="132">
        <f t="shared" si="3"/>
        <v>3.6521656487442287</v>
      </c>
      <c r="J27" s="91">
        <f t="shared" si="2"/>
        <v>1.1360148561683494</v>
      </c>
      <c r="K27" s="91">
        <f aca="true" t="shared" si="4" ref="K27:P39">(K7/K$6)*100</f>
        <v>1.224937687776707</v>
      </c>
      <c r="L27" s="91">
        <f t="shared" si="4"/>
        <v>1.3219945887308808</v>
      </c>
      <c r="M27" s="91">
        <f t="shared" si="4"/>
        <v>1.3545797380919424</v>
      </c>
      <c r="N27" s="91">
        <f t="shared" si="4"/>
        <v>1.2856214748401584</v>
      </c>
      <c r="O27" s="132">
        <f t="shared" si="4"/>
        <v>1.1888927639714442</v>
      </c>
      <c r="P27" s="91">
        <f t="shared" si="4"/>
        <v>1.2548559409766489</v>
      </c>
    </row>
    <row r="28" spans="1:16" ht="12.75" customHeight="1">
      <c r="A28" s="13" t="s">
        <v>515</v>
      </c>
      <c r="B28" s="131">
        <f t="shared" si="0"/>
        <v>0.571977024939638</v>
      </c>
      <c r="C28" s="131">
        <f t="shared" si="3"/>
        <v>0.2739809848063845</v>
      </c>
      <c r="D28" s="131">
        <f t="shared" si="3"/>
        <v>0.48266491802378175</v>
      </c>
      <c r="E28" s="131">
        <f t="shared" si="3"/>
        <v>0.7190009160379472</v>
      </c>
      <c r="F28" s="131">
        <f t="shared" si="3"/>
        <v>0.7788387189584794</v>
      </c>
      <c r="G28" s="131">
        <f t="shared" si="3"/>
        <v>0.9069845526230528</v>
      </c>
      <c r="H28" s="131">
        <f t="shared" si="3"/>
        <v>0.8990963209782735</v>
      </c>
      <c r="I28" s="132">
        <f t="shared" si="3"/>
        <v>0.7518870331187443</v>
      </c>
      <c r="J28" s="91">
        <f t="shared" si="2"/>
        <v>0.7117563456017612</v>
      </c>
      <c r="K28" s="91">
        <f t="shared" si="4"/>
        <v>0.5578844102030295</v>
      </c>
      <c r="L28" s="91">
        <f t="shared" si="4"/>
        <v>0.4202542293662521</v>
      </c>
      <c r="M28" s="91">
        <f t="shared" si="4"/>
        <v>0.37839259512732776</v>
      </c>
      <c r="N28" s="91">
        <f t="shared" si="4"/>
        <v>0.3677752423016029</v>
      </c>
      <c r="O28" s="132">
        <f t="shared" si="4"/>
        <v>0.3588987522607135</v>
      </c>
      <c r="P28" s="91">
        <f t="shared" si="4"/>
        <v>0.5194441243368417</v>
      </c>
    </row>
    <row r="29" spans="1:16" ht="12.75" customHeight="1">
      <c r="A29" s="13" t="s">
        <v>516</v>
      </c>
      <c r="B29" s="131">
        <f t="shared" si="0"/>
        <v>0.2765405437830866</v>
      </c>
      <c r="C29" s="131">
        <f t="shared" si="3"/>
        <v>0.2917440853213318</v>
      </c>
      <c r="D29" s="131">
        <f t="shared" si="3"/>
        <v>2.155748806534065</v>
      </c>
      <c r="E29" s="131">
        <f t="shared" si="3"/>
        <v>2.387464543088682</v>
      </c>
      <c r="F29" s="131">
        <f t="shared" si="3"/>
        <v>2.662243081404758</v>
      </c>
      <c r="G29" s="131">
        <f t="shared" si="3"/>
        <v>3.144139010372684</v>
      </c>
      <c r="H29" s="131">
        <f t="shared" si="3"/>
        <v>3.8701942621630048</v>
      </c>
      <c r="I29" s="132">
        <f t="shared" si="3"/>
        <v>3.707688690806685</v>
      </c>
      <c r="J29" s="91">
        <f t="shared" si="2"/>
        <v>1.9441078981850102</v>
      </c>
      <c r="K29" s="91">
        <f t="shared" si="4"/>
        <v>1.8511377509497267</v>
      </c>
      <c r="L29" s="91">
        <f t="shared" si="4"/>
        <v>1.9195277057209197</v>
      </c>
      <c r="M29" s="91">
        <f t="shared" si="4"/>
        <v>2.230494373622876</v>
      </c>
      <c r="N29" s="91">
        <f t="shared" si="4"/>
        <v>2.4796588522059686</v>
      </c>
      <c r="O29" s="132">
        <f t="shared" si="4"/>
        <v>2.45942380170438</v>
      </c>
      <c r="P29" s="91">
        <f t="shared" si="4"/>
        <v>2.398952006895803</v>
      </c>
    </row>
    <row r="30" spans="1:16" ht="12.75" customHeight="1">
      <c r="A30" s="13" t="s">
        <v>517</v>
      </c>
      <c r="B30" s="131">
        <f t="shared" si="0"/>
        <v>0.2640632264063226</v>
      </c>
      <c r="C30" s="131">
        <f t="shared" si="3"/>
        <v>0.4223873515765094</v>
      </c>
      <c r="D30" s="131">
        <f t="shared" si="3"/>
        <v>0.1674972148170019</v>
      </c>
      <c r="E30" s="131">
        <f t="shared" si="3"/>
        <v>0.20943584114436678</v>
      </c>
      <c r="F30" s="131">
        <f t="shared" si="3"/>
        <v>0.21172070273866683</v>
      </c>
      <c r="G30" s="131">
        <f t="shared" si="3"/>
        <v>0.2884552198036621</v>
      </c>
      <c r="H30" s="131">
        <f t="shared" si="3"/>
        <v>0.2676001578814322</v>
      </c>
      <c r="I30" s="132">
        <f t="shared" si="3"/>
        <v>0.1743723645312805</v>
      </c>
      <c r="J30" s="91">
        <f t="shared" si="2"/>
        <v>0.18785181102274634</v>
      </c>
      <c r="K30" s="91">
        <f t="shared" si="4"/>
        <v>0.14484623414737513</v>
      </c>
      <c r="L30" s="91">
        <f t="shared" si="4"/>
        <v>0.24800516108663778</v>
      </c>
      <c r="M30" s="91">
        <f t="shared" si="4"/>
        <v>0.24929661647298648</v>
      </c>
      <c r="N30" s="91">
        <f t="shared" si="4"/>
        <v>0.22132290648002936</v>
      </c>
      <c r="O30" s="132">
        <f t="shared" si="4"/>
        <v>0.2196559217601811</v>
      </c>
      <c r="P30" s="91">
        <f t="shared" si="4"/>
        <v>0.1513206216452621</v>
      </c>
    </row>
    <row r="31" spans="1:16" ht="12.75" customHeight="1">
      <c r="A31" s="13" t="s">
        <v>518</v>
      </c>
      <c r="B31" s="131">
        <f t="shared" si="0"/>
        <v>1.694695640437306</v>
      </c>
      <c r="C31" s="131">
        <f t="shared" si="3"/>
        <v>1.996453772786656</v>
      </c>
      <c r="D31" s="131">
        <f t="shared" si="3"/>
        <v>0.7114876567899242</v>
      </c>
      <c r="E31" s="131">
        <f t="shared" si="3"/>
        <v>0.9958498668862037</v>
      </c>
      <c r="F31" s="131">
        <f t="shared" si="3"/>
        <v>1.0912229594864324</v>
      </c>
      <c r="G31" s="131">
        <f t="shared" si="3"/>
        <v>1.3924184304021274</v>
      </c>
      <c r="H31" s="131">
        <f t="shared" si="3"/>
        <v>1.6621012126417496</v>
      </c>
      <c r="I31" s="132">
        <f t="shared" si="3"/>
        <v>1.7492009183811281</v>
      </c>
      <c r="J31" s="91">
        <f t="shared" si="2"/>
        <v>1.7675335703480992</v>
      </c>
      <c r="K31" s="91">
        <f t="shared" si="4"/>
        <v>1.5831118790186858</v>
      </c>
      <c r="L31" s="91">
        <f t="shared" si="4"/>
        <v>1.9282212852533547</v>
      </c>
      <c r="M31" s="91">
        <f t="shared" si="4"/>
        <v>1.9719618067039475</v>
      </c>
      <c r="N31" s="91">
        <f t="shared" si="4"/>
        <v>2.170223365163337</v>
      </c>
      <c r="O31" s="132">
        <f t="shared" si="4"/>
        <v>2.4168361222738852</v>
      </c>
      <c r="P31" s="91">
        <f t="shared" si="4"/>
        <v>2.3907256141439257</v>
      </c>
    </row>
    <row r="32" spans="1:16" ht="12.75" customHeight="1">
      <c r="A32" s="13" t="s">
        <v>577</v>
      </c>
      <c r="B32" s="131">
        <f t="shared" si="0"/>
        <v>9.949640827222147</v>
      </c>
      <c r="C32" s="131">
        <f t="shared" si="3"/>
        <v>9.17393363175951</v>
      </c>
      <c r="D32" s="131">
        <f t="shared" si="3"/>
        <v>36.62069326595107</v>
      </c>
      <c r="E32" s="131">
        <f t="shared" si="3"/>
        <v>28.083607862926385</v>
      </c>
      <c r="F32" s="131">
        <f t="shared" si="3"/>
        <v>27.935336534138926</v>
      </c>
      <c r="G32" s="131">
        <f t="shared" si="3"/>
        <v>28.953051076811214</v>
      </c>
      <c r="H32" s="131">
        <f t="shared" si="3"/>
        <v>28.94989629791694</v>
      </c>
      <c r="I32" s="132">
        <f t="shared" si="3"/>
        <v>33.129473731598615</v>
      </c>
      <c r="J32" s="91">
        <f t="shared" si="2"/>
        <v>10.203341905486417</v>
      </c>
      <c r="K32" s="91">
        <f t="shared" si="4"/>
        <v>10.049049321343967</v>
      </c>
      <c r="L32" s="91">
        <f t="shared" si="4"/>
        <v>10.680352939440033</v>
      </c>
      <c r="M32" s="91">
        <f t="shared" si="4"/>
        <v>10.646276623577412</v>
      </c>
      <c r="N32" s="91">
        <f t="shared" si="4"/>
        <v>11.829358317048797</v>
      </c>
      <c r="O32" s="132">
        <f t="shared" si="4"/>
        <v>11.989359038221666</v>
      </c>
      <c r="P32" s="91">
        <f t="shared" si="4"/>
        <v>11.40613372133404</v>
      </c>
    </row>
    <row r="33" spans="1:16" ht="12.75" customHeight="1">
      <c r="A33" s="13" t="s">
        <v>519</v>
      </c>
      <c r="B33" s="131">
        <f t="shared" si="0"/>
        <v>42.63043445659183</v>
      </c>
      <c r="C33" s="131">
        <f t="shared" si="3"/>
        <v>38.70734858098398</v>
      </c>
      <c r="D33" s="131">
        <f t="shared" si="3"/>
        <v>20.69858741011455</v>
      </c>
      <c r="E33" s="131">
        <f t="shared" si="3"/>
        <v>29.64525097402189</v>
      </c>
      <c r="F33" s="131">
        <f t="shared" si="3"/>
        <v>31.293089496682313</v>
      </c>
      <c r="G33" s="131">
        <f t="shared" si="3"/>
        <v>29.892598408412447</v>
      </c>
      <c r="H33" s="131">
        <f t="shared" si="3"/>
        <v>29.35527313635604</v>
      </c>
      <c r="I33" s="132">
        <f t="shared" si="3"/>
        <v>28.37242455619082</v>
      </c>
      <c r="J33" s="91">
        <f t="shared" si="2"/>
        <v>41.22554166165408</v>
      </c>
      <c r="K33" s="91">
        <f t="shared" si="4"/>
        <v>43.78691251223244</v>
      </c>
      <c r="L33" s="91">
        <f t="shared" si="4"/>
        <v>42.0320595765091</v>
      </c>
      <c r="M33" s="91">
        <f t="shared" si="4"/>
        <v>40.735482774137914</v>
      </c>
      <c r="N33" s="91">
        <f t="shared" si="4"/>
        <v>39.20026847615527</v>
      </c>
      <c r="O33" s="132">
        <f t="shared" si="4"/>
        <v>39.81551940353417</v>
      </c>
      <c r="P33" s="91">
        <f t="shared" si="4"/>
        <v>38.246018821865455</v>
      </c>
    </row>
    <row r="34" spans="1:16" ht="12.75" customHeight="1">
      <c r="A34" s="13" t="s">
        <v>520</v>
      </c>
      <c r="B34" s="131">
        <f t="shared" si="0"/>
        <v>35.402648430587426</v>
      </c>
      <c r="C34" s="131">
        <f t="shared" si="3"/>
        <v>30.049503797604764</v>
      </c>
      <c r="D34" s="131">
        <f t="shared" si="3"/>
        <v>11.384188743569188</v>
      </c>
      <c r="E34" s="131">
        <f t="shared" si="3"/>
        <v>20.18053707656005</v>
      </c>
      <c r="F34" s="131">
        <f t="shared" si="3"/>
        <v>22.43473413533294</v>
      </c>
      <c r="G34" s="131">
        <f t="shared" si="3"/>
        <v>21.11578519943231</v>
      </c>
      <c r="H34" s="131">
        <f t="shared" si="3"/>
        <v>20.916894939367914</v>
      </c>
      <c r="I34" s="132">
        <f t="shared" si="3"/>
        <v>20.22479328921502</v>
      </c>
      <c r="J34" s="91">
        <f t="shared" si="2"/>
        <v>31.066380635876445</v>
      </c>
      <c r="K34" s="91">
        <f t="shared" si="4"/>
        <v>34.154853832402395</v>
      </c>
      <c r="L34" s="91">
        <f t="shared" si="4"/>
        <v>31.984490361013318</v>
      </c>
      <c r="M34" s="91">
        <f t="shared" si="4"/>
        <v>30.544023644033143</v>
      </c>
      <c r="N34" s="91">
        <f t="shared" si="4"/>
        <v>29.1003924778258</v>
      </c>
      <c r="O34" s="132">
        <f t="shared" si="4"/>
        <v>30.055312794127715</v>
      </c>
      <c r="P34" s="91">
        <f t="shared" si="4"/>
        <v>28.256308953019943</v>
      </c>
    </row>
    <row r="35" spans="1:16" ht="12.75" customHeight="1">
      <c r="A35" s="13" t="s">
        <v>521</v>
      </c>
      <c r="B35" s="131">
        <f t="shared" si="0"/>
        <v>1.9418425038616696</v>
      </c>
      <c r="C35" s="131">
        <f t="shared" si="3"/>
        <v>1.567216896589987</v>
      </c>
      <c r="D35" s="131">
        <f t="shared" si="3"/>
        <v>0.9858861173433215</v>
      </c>
      <c r="E35" s="131">
        <f t="shared" si="3"/>
        <v>0.8385670617378364</v>
      </c>
      <c r="F35" s="131">
        <f t="shared" si="3"/>
        <v>0.5412598226969484</v>
      </c>
      <c r="G35" s="131">
        <f t="shared" si="3"/>
        <v>0.44714972699248406</v>
      </c>
      <c r="H35" s="131">
        <f t="shared" si="3"/>
        <v>0.43163127885438396</v>
      </c>
      <c r="I35" s="132">
        <f t="shared" si="3"/>
        <v>0.3702536552669358</v>
      </c>
      <c r="J35" s="91">
        <f t="shared" si="2"/>
        <v>1.1417722724189652</v>
      </c>
      <c r="K35" s="91">
        <f t="shared" si="4"/>
        <v>0.859644630177107</v>
      </c>
      <c r="L35" s="91">
        <f t="shared" si="4"/>
        <v>0.9052523352022348</v>
      </c>
      <c r="M35" s="91">
        <f t="shared" si="4"/>
        <v>0.8966868853847674</v>
      </c>
      <c r="N35" s="91">
        <f t="shared" si="4"/>
        <v>0.8675001017474201</v>
      </c>
      <c r="O35" s="132">
        <f t="shared" si="4"/>
        <v>0.8280429505348509</v>
      </c>
      <c r="P35" s="91">
        <f t="shared" si="4"/>
        <v>0.8660171610082485</v>
      </c>
    </row>
    <row r="36" spans="1:16" ht="12.75" customHeight="1">
      <c r="A36" s="13" t="s">
        <v>522</v>
      </c>
      <c r="B36" s="131">
        <f t="shared" si="0"/>
        <v>3.5796103837674895</v>
      </c>
      <c r="C36" s="131">
        <f t="shared" si="3"/>
        <v>4.761606861945091</v>
      </c>
      <c r="D36" s="131">
        <f t="shared" si="3"/>
        <v>5.205245242014808</v>
      </c>
      <c r="E36" s="131">
        <f t="shared" si="3"/>
        <v>4.814813369732077</v>
      </c>
      <c r="F36" s="131">
        <f t="shared" si="3"/>
        <v>5.06737875600151</v>
      </c>
      <c r="G36" s="131">
        <f t="shared" si="3"/>
        <v>5.398621051313512</v>
      </c>
      <c r="H36" s="131">
        <f t="shared" si="3"/>
        <v>4.865763825342927</v>
      </c>
      <c r="I36" s="132">
        <f t="shared" si="3"/>
        <v>4.631422040146661</v>
      </c>
      <c r="J36" s="91">
        <f t="shared" si="2"/>
        <v>4.819160844035866</v>
      </c>
      <c r="K36" s="91">
        <f t="shared" si="4"/>
        <v>4.897852017700402</v>
      </c>
      <c r="L36" s="91">
        <f t="shared" si="4"/>
        <v>4.994034875019195</v>
      </c>
      <c r="M36" s="91">
        <f t="shared" si="4"/>
        <v>5.15887315678369</v>
      </c>
      <c r="N36" s="91">
        <f t="shared" si="4"/>
        <v>5.1030659112706775</v>
      </c>
      <c r="O36" s="132">
        <f t="shared" si="4"/>
        <v>4.67863211226834</v>
      </c>
      <c r="P36" s="91">
        <f t="shared" si="4"/>
        <v>4.635306180409684</v>
      </c>
    </row>
    <row r="37" spans="1:16" ht="12.75" customHeight="1">
      <c r="A37" s="13" t="s">
        <v>523</v>
      </c>
      <c r="B37" s="131">
        <f t="shared" si="0"/>
        <v>0.8127652554700739</v>
      </c>
      <c r="C37" s="131">
        <f t="shared" si="3"/>
        <v>0.8364639466138919</v>
      </c>
      <c r="D37" s="131">
        <f t="shared" si="3"/>
        <v>1.0902553785359808</v>
      </c>
      <c r="E37" s="131">
        <f t="shared" si="3"/>
        <v>2.076887361147419</v>
      </c>
      <c r="F37" s="131">
        <f t="shared" si="3"/>
        <v>1.819100537663412</v>
      </c>
      <c r="G37" s="131">
        <f t="shared" si="3"/>
        <v>1.69480110386513</v>
      </c>
      <c r="H37" s="131">
        <f t="shared" si="3"/>
        <v>1.6514870863927789</v>
      </c>
      <c r="I37" s="132">
        <f t="shared" si="3"/>
        <v>1.6624399125637142</v>
      </c>
      <c r="J37" s="91">
        <f t="shared" si="2"/>
        <v>2.5956792388112517</v>
      </c>
      <c r="K37" s="91">
        <f t="shared" si="4"/>
        <v>2.3369865406926245</v>
      </c>
      <c r="L37" s="91">
        <f t="shared" si="4"/>
        <v>2.5705360196302176</v>
      </c>
      <c r="M37" s="91">
        <f t="shared" si="4"/>
        <v>2.475659247432445</v>
      </c>
      <c r="N37" s="91">
        <f t="shared" si="4"/>
        <v>2.470833890793478</v>
      </c>
      <c r="O37" s="132">
        <f t="shared" si="4"/>
        <v>2.5301193495590013</v>
      </c>
      <c r="P37" s="91">
        <f t="shared" si="4"/>
        <v>2.515463000294826</v>
      </c>
    </row>
    <row r="38" spans="1:16" ht="12.75" customHeight="1">
      <c r="A38" s="13" t="s">
        <v>524</v>
      </c>
      <c r="B38" s="131">
        <f t="shared" si="0"/>
        <v>6.009148033172868</v>
      </c>
      <c r="C38" s="131">
        <f t="shared" si="3"/>
        <v>8.245183756763334</v>
      </c>
      <c r="D38" s="131">
        <f t="shared" si="3"/>
        <v>10.35521597399008</v>
      </c>
      <c r="E38" s="131">
        <f t="shared" si="3"/>
        <v>8.473242631270232</v>
      </c>
      <c r="F38" s="131">
        <f t="shared" si="3"/>
        <v>8.080451709194223</v>
      </c>
      <c r="G38" s="131">
        <f t="shared" si="3"/>
        <v>6.204745992342517</v>
      </c>
      <c r="H38" s="131">
        <f t="shared" si="3"/>
        <v>5.628177400780833</v>
      </c>
      <c r="I38" s="132">
        <f t="shared" si="3"/>
        <v>4.359008988730323</v>
      </c>
      <c r="J38" s="91">
        <f t="shared" si="2"/>
        <v>7.60742531735977</v>
      </c>
      <c r="K38" s="91">
        <f t="shared" si="4"/>
        <v>6.814498839004789</v>
      </c>
      <c r="L38" s="91">
        <f t="shared" si="4"/>
        <v>7.015975145888313</v>
      </c>
      <c r="M38" s="91">
        <f t="shared" si="4"/>
        <v>7.116257859443347</v>
      </c>
      <c r="N38" s="91">
        <f t="shared" si="4"/>
        <v>7.7802038301154735</v>
      </c>
      <c r="O38" s="132">
        <f t="shared" si="4"/>
        <v>8.129597791046299</v>
      </c>
      <c r="P38" s="91">
        <f t="shared" si="4"/>
        <v>8.073812856012726</v>
      </c>
    </row>
    <row r="39" spans="1:16" ht="12.75" customHeight="1">
      <c r="A39" s="13" t="s">
        <v>525</v>
      </c>
      <c r="B39" s="131">
        <f t="shared" si="0"/>
        <v>6.0000299935513866</v>
      </c>
      <c r="C39" s="131">
        <f t="shared" si="3"/>
        <v>6.5221173433159825</v>
      </c>
      <c r="D39" s="131">
        <f t="shared" si="3"/>
        <v>6.318417226421216</v>
      </c>
      <c r="E39" s="131">
        <f t="shared" si="3"/>
        <v>5.344450643849388</v>
      </c>
      <c r="F39" s="131">
        <f t="shared" si="3"/>
        <v>5.049540558522595</v>
      </c>
      <c r="G39" s="131">
        <f t="shared" si="3"/>
        <v>4.578503269518787</v>
      </c>
      <c r="H39" s="131">
        <f t="shared" si="3"/>
        <v>4.202927902290907</v>
      </c>
      <c r="I39" s="132">
        <f t="shared" si="3"/>
        <v>3.508456009243836</v>
      </c>
      <c r="J39" s="91">
        <f t="shared" si="2"/>
        <v>3.7133978534670433</v>
      </c>
      <c r="K39" s="91">
        <f t="shared" si="4"/>
        <v>3.4108448345096067</v>
      </c>
      <c r="L39" s="91">
        <f t="shared" si="4"/>
        <v>3.538904474989969</v>
      </c>
      <c r="M39" s="91">
        <f t="shared" si="4"/>
        <v>3.702021680937057</v>
      </c>
      <c r="N39" s="91">
        <f t="shared" si="4"/>
        <v>3.7550028098731953</v>
      </c>
      <c r="O39" s="132">
        <f t="shared" si="4"/>
        <v>3.493154754312307</v>
      </c>
      <c r="P39" s="91">
        <f t="shared" si="4"/>
        <v>3.83228734958651</v>
      </c>
    </row>
    <row r="40" spans="1:16" ht="12.75" customHeight="1">
      <c r="A40" s="13" t="s">
        <v>507</v>
      </c>
      <c r="B40" s="131">
        <f t="shared" si="0"/>
        <v>28.2997555525562</v>
      </c>
      <c r="C40" s="131">
        <f aca="true" t="shared" si="5" ref="C40:P40">(C20/C$6)*100</f>
        <v>29.558210228349452</v>
      </c>
      <c r="D40" s="131">
        <f t="shared" si="5"/>
        <v>13.890681781899142</v>
      </c>
      <c r="E40" s="131">
        <f t="shared" si="5"/>
        <v>15.276027421311994</v>
      </c>
      <c r="F40" s="131">
        <f t="shared" si="5"/>
        <v>13.530308751865638</v>
      </c>
      <c r="G40" s="131">
        <f t="shared" si="5"/>
        <v>14.562460542967992</v>
      </c>
      <c r="H40" s="131">
        <f t="shared" si="5"/>
        <v>14.554007128317098</v>
      </c>
      <c r="I40" s="132">
        <f t="shared" si="5"/>
        <v>13.90744659033499</v>
      </c>
      <c r="J40" s="91">
        <f t="shared" si="2"/>
        <v>26.281906698933515</v>
      </c>
      <c r="K40" s="91">
        <f t="shared" si="5"/>
        <v>25.77921417236757</v>
      </c>
      <c r="L40" s="91">
        <f t="shared" si="5"/>
        <v>25.5954892621993</v>
      </c>
      <c r="M40" s="91">
        <f t="shared" si="5"/>
        <v>26.251231871423723</v>
      </c>
      <c r="N40" s="91">
        <f t="shared" si="5"/>
        <v>25.585673451670342</v>
      </c>
      <c r="O40" s="132">
        <f t="shared" si="5"/>
        <v>24.331742666023978</v>
      </c>
      <c r="P40" s="91">
        <f t="shared" si="5"/>
        <v>25.945302753539394</v>
      </c>
    </row>
    <row r="41" spans="1:16" ht="12.75" customHeight="1">
      <c r="A41" s="13" t="s">
        <v>508</v>
      </c>
      <c r="B41" s="131">
        <f t="shared" si="0"/>
        <v>1.3176766995096054</v>
      </c>
      <c r="C41" s="131">
        <f aca="true" t="shared" si="6" ref="C41:I44">(C21/C$6)*100</f>
        <v>1.5963502079743994</v>
      </c>
      <c r="D41" s="131">
        <f t="shared" si="6"/>
        <v>1.1483622780651175</v>
      </c>
      <c r="E41" s="131">
        <f t="shared" si="6"/>
        <v>1.347958726702918</v>
      </c>
      <c r="F41" s="131">
        <f t="shared" si="6"/>
        <v>1.181528834223445</v>
      </c>
      <c r="G41" s="131">
        <f t="shared" si="6"/>
        <v>1.2179002434688906</v>
      </c>
      <c r="H41" s="131">
        <f t="shared" si="6"/>
        <v>1.2624601415906702</v>
      </c>
      <c r="I41" s="132">
        <f t="shared" si="6"/>
        <v>1.3160461591560497</v>
      </c>
      <c r="J41" s="91">
        <f t="shared" si="2"/>
        <v>1.086232532616204</v>
      </c>
      <c r="K41" s="91">
        <f aca="true" t="shared" si="7" ref="K41:P44">(K21/K$6)*100</f>
        <v>0.9001823116210124</v>
      </c>
      <c r="L41" s="91">
        <f t="shared" si="7"/>
        <v>0.764752365925481</v>
      </c>
      <c r="M41" s="91">
        <f t="shared" si="7"/>
        <v>0.8700502265893091</v>
      </c>
      <c r="N41" s="91">
        <f t="shared" si="7"/>
        <v>0.9911272138742645</v>
      </c>
      <c r="O41" s="132">
        <f t="shared" si="7"/>
        <v>1.335847530904809</v>
      </c>
      <c r="P41" s="91">
        <f t="shared" si="7"/>
        <v>2.6595092578075756</v>
      </c>
    </row>
    <row r="42" spans="1:16" ht="12.75" customHeight="1">
      <c r="A42" s="13" t="s">
        <v>526</v>
      </c>
      <c r="B42" s="131">
        <f t="shared" si="0"/>
        <v>1.2616487455197132</v>
      </c>
      <c r="C42" s="131">
        <f t="shared" si="6"/>
        <v>1.1053762832013583</v>
      </c>
      <c r="D42" s="131">
        <f t="shared" si="6"/>
        <v>0.7768471900121363</v>
      </c>
      <c r="E42" s="131">
        <f t="shared" si="6"/>
        <v>0.863451386477407</v>
      </c>
      <c r="F42" s="131">
        <f t="shared" si="6"/>
        <v>0.6186186186186186</v>
      </c>
      <c r="G42" s="131">
        <f t="shared" si="6"/>
        <v>0.64389953009556</v>
      </c>
      <c r="H42" s="131">
        <f t="shared" si="6"/>
        <v>0.7618222592123371</v>
      </c>
      <c r="I42" s="132">
        <f t="shared" si="6"/>
        <v>0.5986984598608422</v>
      </c>
      <c r="J42" s="91">
        <f t="shared" si="2"/>
        <v>0.8822409681465013</v>
      </c>
      <c r="K42" s="91">
        <f t="shared" si="7"/>
        <v>0.8040665444613061</v>
      </c>
      <c r="L42" s="91">
        <f t="shared" si="7"/>
        <v>0.669431793713134</v>
      </c>
      <c r="M42" s="91">
        <f t="shared" si="7"/>
        <v>0.5031840581275476</v>
      </c>
      <c r="N42" s="91">
        <f t="shared" si="7"/>
        <v>0.5096826316400355</v>
      </c>
      <c r="O42" s="132">
        <f t="shared" si="7"/>
        <v>0.39202902977629844</v>
      </c>
      <c r="P42" s="91">
        <f t="shared" si="7"/>
        <v>0.4274911419146221</v>
      </c>
    </row>
    <row r="43" spans="1:16" ht="12.75" customHeight="1">
      <c r="A43" s="13" t="s">
        <v>527</v>
      </c>
      <c r="B43" s="131">
        <f t="shared" si="0"/>
        <v>3.8868643241703036</v>
      </c>
      <c r="C43" s="131">
        <f t="shared" si="6"/>
        <v>3.6634454113436346</v>
      </c>
      <c r="D43" s="131">
        <f t="shared" si="6"/>
        <v>0.9272213229147177</v>
      </c>
      <c r="E43" s="131">
        <f t="shared" si="6"/>
        <v>1.6473076157738873</v>
      </c>
      <c r="F43" s="131">
        <f t="shared" si="6"/>
        <v>2.118573663483843</v>
      </c>
      <c r="G43" s="131">
        <f t="shared" si="6"/>
        <v>2.2440201039197283</v>
      </c>
      <c r="H43" s="131">
        <f t="shared" si="6"/>
        <v>2.5402945050461447</v>
      </c>
      <c r="I43" s="132">
        <f t="shared" si="6"/>
        <v>2.4039726486491895</v>
      </c>
      <c r="J43" s="91">
        <f t="shared" si="2"/>
        <v>10.05531730958719</v>
      </c>
      <c r="K43" s="91">
        <f t="shared" si="7"/>
        <v>9.967985029787972</v>
      </c>
      <c r="L43" s="91">
        <f t="shared" si="7"/>
        <v>10.13918938991798</v>
      </c>
      <c r="M43" s="91">
        <f t="shared" si="7"/>
        <v>10.414454761021387</v>
      </c>
      <c r="N43" s="91">
        <f t="shared" si="7"/>
        <v>9.667768066310725</v>
      </c>
      <c r="O43" s="132">
        <f t="shared" si="7"/>
        <v>9.53526813706469</v>
      </c>
      <c r="P43" s="91">
        <f t="shared" si="7"/>
        <v>8.177133925630727</v>
      </c>
    </row>
    <row r="44" spans="1:16" ht="12.75" customHeight="1">
      <c r="A44" s="111" t="s">
        <v>509</v>
      </c>
      <c r="B44" s="124">
        <f t="shared" si="0"/>
        <v>1.082767205050914</v>
      </c>
      <c r="C44" s="124">
        <f t="shared" si="6"/>
        <v>2.3219431827366406</v>
      </c>
      <c r="D44" s="124">
        <f t="shared" si="6"/>
        <v>0.7508836196907718</v>
      </c>
      <c r="E44" s="124">
        <f t="shared" si="6"/>
        <v>1.0010088122590415</v>
      </c>
      <c r="F44" s="124">
        <f t="shared" si="6"/>
        <v>1.0207692722662782</v>
      </c>
      <c r="G44" s="124">
        <f t="shared" si="6"/>
        <v>1.1995918536819643</v>
      </c>
      <c r="H44" s="124">
        <f t="shared" si="6"/>
        <v>1.110669266487005</v>
      </c>
      <c r="I44" s="133">
        <f t="shared" si="6"/>
        <v>1.8704012165048494</v>
      </c>
      <c r="J44" s="124">
        <f t="shared" si="2"/>
        <v>2.158814088892608</v>
      </c>
      <c r="K44" s="124">
        <f t="shared" si="7"/>
        <v>1.8761755678513767</v>
      </c>
      <c r="L44" s="124">
        <f t="shared" si="7"/>
        <v>1.9544590421444428</v>
      </c>
      <c r="M44" s="124">
        <f t="shared" si="7"/>
        <v>2.1744023880978958</v>
      </c>
      <c r="N44" s="124">
        <f t="shared" si="7"/>
        <v>2.0984223463005303</v>
      </c>
      <c r="O44" s="133">
        <f t="shared" si="7"/>
        <v>2.1813451362604344</v>
      </c>
      <c r="P44" s="124">
        <f t="shared" si="7"/>
        <v>2.127775309475294</v>
      </c>
    </row>
    <row r="45" ht="12" customHeight="1">
      <c r="A45" s="9" t="s">
        <v>530</v>
      </c>
    </row>
    <row r="46" ht="12" customHeight="1">
      <c r="A46" s="13" t="s">
        <v>550</v>
      </c>
    </row>
    <row r="47" ht="12.75" customHeight="1"/>
    <row r="48" ht="12.75" customHeight="1"/>
    <row r="49" ht="12.75" customHeight="1"/>
    <row r="50" ht="13.5">
      <c r="A50" s="2" t="s">
        <v>534</v>
      </c>
    </row>
    <row r="52" spans="1:16" ht="12.75" customHeight="1">
      <c r="A52" s="9"/>
      <c r="B52" s="126" t="s">
        <v>131</v>
      </c>
      <c r="C52" s="126" t="s">
        <v>134</v>
      </c>
      <c r="D52" s="126" t="s">
        <v>139</v>
      </c>
      <c r="E52" s="126" t="s">
        <v>140</v>
      </c>
      <c r="F52" s="126" t="s">
        <v>141</v>
      </c>
      <c r="G52" s="126" t="s">
        <v>142</v>
      </c>
      <c r="H52" s="126" t="s">
        <v>143</v>
      </c>
      <c r="I52" s="128" t="s">
        <v>144</v>
      </c>
      <c r="J52" s="126" t="s">
        <v>511</v>
      </c>
      <c r="K52" s="126" t="s">
        <v>169</v>
      </c>
      <c r="L52" s="126" t="s">
        <v>170</v>
      </c>
      <c r="M52" s="126" t="s">
        <v>171</v>
      </c>
      <c r="N52" s="126" t="s">
        <v>506</v>
      </c>
      <c r="O52" s="128" t="s">
        <v>172</v>
      </c>
      <c r="P52" s="126" t="s">
        <v>512</v>
      </c>
    </row>
    <row r="53" spans="1:16" ht="15" customHeight="1">
      <c r="A53" s="111"/>
      <c r="B53" s="136" t="s">
        <v>546</v>
      </c>
      <c r="C53" s="136"/>
      <c r="D53" s="136"/>
      <c r="E53" s="136"/>
      <c r="F53" s="136"/>
      <c r="G53" s="136"/>
      <c r="H53" s="136"/>
      <c r="I53" s="137"/>
      <c r="J53" s="138" t="s">
        <v>547</v>
      </c>
      <c r="K53" s="136"/>
      <c r="L53" s="136"/>
      <c r="M53" s="136"/>
      <c r="N53" s="136"/>
      <c r="O53" s="137"/>
      <c r="P53" s="127" t="s">
        <v>532</v>
      </c>
    </row>
    <row r="54" spans="1:16" ht="12.75" customHeight="1">
      <c r="A54" s="13" t="s">
        <v>513</v>
      </c>
      <c r="B54" s="19">
        <v>981181</v>
      </c>
      <c r="C54" s="19">
        <v>1545791</v>
      </c>
      <c r="D54" s="19">
        <v>2114168</v>
      </c>
      <c r="E54" s="19">
        <v>2182537</v>
      </c>
      <c r="F54" s="19">
        <v>2560046</v>
      </c>
      <c r="G54" s="19">
        <v>2847809</v>
      </c>
      <c r="H54" s="19">
        <v>3123769</v>
      </c>
      <c r="I54" s="129">
        <v>3570734</v>
      </c>
      <c r="J54" s="13">
        <v>13081223</v>
      </c>
      <c r="K54" s="13">
        <v>14881042</v>
      </c>
      <c r="L54" s="13">
        <v>16298349</v>
      </c>
      <c r="M54" s="13">
        <v>18164190</v>
      </c>
      <c r="N54" s="13">
        <v>20232570</v>
      </c>
      <c r="O54" s="129">
        <v>23568411</v>
      </c>
      <c r="P54" s="13">
        <v>25343001</v>
      </c>
    </row>
    <row r="55" spans="1:16" ht="12.75" customHeight="1">
      <c r="A55" s="13" t="s">
        <v>535</v>
      </c>
      <c r="B55" s="19">
        <v>53683</v>
      </c>
      <c r="C55" s="19">
        <v>83824</v>
      </c>
      <c r="D55" s="19">
        <v>155003</v>
      </c>
      <c r="E55" s="19">
        <v>146379</v>
      </c>
      <c r="F55" s="19">
        <v>171364</v>
      </c>
      <c r="G55" s="19">
        <v>178764</v>
      </c>
      <c r="H55" s="19">
        <v>187141</v>
      </c>
      <c r="I55" s="129">
        <v>207168</v>
      </c>
      <c r="J55" s="13">
        <v>1251072</v>
      </c>
      <c r="K55" s="13">
        <v>1389977</v>
      </c>
      <c r="L55" s="13">
        <v>1532790</v>
      </c>
      <c r="M55" s="13">
        <v>1722790</v>
      </c>
      <c r="N55" s="13">
        <v>1949012</v>
      </c>
      <c r="O55" s="129">
        <v>2219310</v>
      </c>
      <c r="P55" s="13">
        <v>2106069</v>
      </c>
    </row>
    <row r="56" spans="1:16" ht="12.75" customHeight="1">
      <c r="A56" s="13" t="s">
        <v>515</v>
      </c>
      <c r="B56" s="19">
        <v>14122</v>
      </c>
      <c r="C56" s="19">
        <v>16501</v>
      </c>
      <c r="D56" s="19">
        <v>17645</v>
      </c>
      <c r="E56" s="19">
        <v>16847</v>
      </c>
      <c r="F56" s="19">
        <v>17791</v>
      </c>
      <c r="G56" s="19">
        <v>19672</v>
      </c>
      <c r="H56" s="19">
        <v>22824</v>
      </c>
      <c r="I56" s="129">
        <v>25555</v>
      </c>
      <c r="J56" s="13">
        <v>121929</v>
      </c>
      <c r="K56" s="13">
        <v>137124</v>
      </c>
      <c r="L56" s="13">
        <v>139995</v>
      </c>
      <c r="M56" s="13">
        <v>145621</v>
      </c>
      <c r="N56" s="13">
        <v>141998</v>
      </c>
      <c r="O56" s="129">
        <v>145439</v>
      </c>
      <c r="P56" s="13">
        <v>160650</v>
      </c>
    </row>
    <row r="57" spans="1:16" ht="12.75" customHeight="1">
      <c r="A57" s="13" t="s">
        <v>536</v>
      </c>
      <c r="B57" s="19">
        <v>5599</v>
      </c>
      <c r="C57" s="19">
        <v>13476</v>
      </c>
      <c r="D57" s="19">
        <v>10248</v>
      </c>
      <c r="E57" s="19">
        <v>12303</v>
      </c>
      <c r="F57" s="19">
        <v>15890</v>
      </c>
      <c r="G57" s="19">
        <v>19421</v>
      </c>
      <c r="H57" s="19">
        <v>23117</v>
      </c>
      <c r="I57" s="129">
        <v>20725</v>
      </c>
      <c r="J57" s="13">
        <v>46003</v>
      </c>
      <c r="K57" s="13">
        <v>27146</v>
      </c>
      <c r="L57" s="13">
        <v>37041</v>
      </c>
      <c r="M57" s="13">
        <v>73212</v>
      </c>
      <c r="N57" s="13">
        <v>88768</v>
      </c>
      <c r="O57" s="129">
        <v>89751</v>
      </c>
      <c r="P57" s="13">
        <v>97873</v>
      </c>
    </row>
    <row r="58" spans="1:16" ht="12.75" customHeight="1">
      <c r="A58" s="13" t="s">
        <v>537</v>
      </c>
      <c r="B58" s="19">
        <v>16820</v>
      </c>
      <c r="C58" s="19">
        <v>25832</v>
      </c>
      <c r="D58" s="19">
        <v>45877</v>
      </c>
      <c r="E58" s="19">
        <v>48932</v>
      </c>
      <c r="F58" s="19">
        <v>61664</v>
      </c>
      <c r="G58" s="19">
        <v>72178</v>
      </c>
      <c r="H58" s="19">
        <v>69853</v>
      </c>
      <c r="I58" s="129">
        <v>92627</v>
      </c>
      <c r="J58" s="13">
        <v>189059</v>
      </c>
      <c r="K58" s="13">
        <v>236324</v>
      </c>
      <c r="L58" s="13">
        <v>253446</v>
      </c>
      <c r="M58" s="13">
        <v>377609</v>
      </c>
      <c r="N58" s="13">
        <v>458594</v>
      </c>
      <c r="O58" s="129">
        <v>550810</v>
      </c>
      <c r="P58" s="13">
        <v>599978</v>
      </c>
    </row>
    <row r="59" spans="1:16" ht="12.75" customHeight="1">
      <c r="A59" s="13" t="s">
        <v>538</v>
      </c>
      <c r="B59" s="19">
        <v>102522</v>
      </c>
      <c r="C59" s="19">
        <v>173758</v>
      </c>
      <c r="D59" s="19">
        <v>178766</v>
      </c>
      <c r="E59" s="19">
        <v>212747</v>
      </c>
      <c r="F59" s="19">
        <v>231138</v>
      </c>
      <c r="G59" s="19">
        <v>254233</v>
      </c>
      <c r="H59" s="19">
        <v>315396</v>
      </c>
      <c r="I59" s="129">
        <v>360352</v>
      </c>
      <c r="J59" s="13">
        <v>2427747</v>
      </c>
      <c r="K59" s="13">
        <v>2751522</v>
      </c>
      <c r="L59" s="13">
        <v>3246140</v>
      </c>
      <c r="M59" s="13">
        <v>3758804</v>
      </c>
      <c r="N59" s="13">
        <v>4274327</v>
      </c>
      <c r="O59" s="129">
        <v>5050538</v>
      </c>
      <c r="P59" s="13">
        <v>5286834</v>
      </c>
    </row>
    <row r="60" spans="1:16" ht="12.75" customHeight="1">
      <c r="A60" s="13" t="s">
        <v>577</v>
      </c>
      <c r="B60" s="19">
        <v>144726</v>
      </c>
      <c r="C60" s="19">
        <v>268083</v>
      </c>
      <c r="D60" s="19">
        <v>698883</v>
      </c>
      <c r="E60" s="19">
        <v>695169</v>
      </c>
      <c r="F60" s="19">
        <v>870031</v>
      </c>
      <c r="G60" s="19">
        <v>932600</v>
      </c>
      <c r="H60" s="19">
        <v>1070762</v>
      </c>
      <c r="I60" s="129">
        <v>1258490</v>
      </c>
      <c r="J60" s="13">
        <v>1489164</v>
      </c>
      <c r="K60" s="13">
        <v>1666980</v>
      </c>
      <c r="L60" s="13">
        <v>1877137</v>
      </c>
      <c r="M60" s="13">
        <v>2117062</v>
      </c>
      <c r="N60" s="13">
        <v>2403811</v>
      </c>
      <c r="O60" s="129">
        <v>2798181</v>
      </c>
      <c r="P60" s="13">
        <v>2471150</v>
      </c>
    </row>
    <row r="61" spans="1:16" ht="12.75" customHeight="1">
      <c r="A61" s="13" t="s">
        <v>539</v>
      </c>
      <c r="B61" s="19">
        <v>41583</v>
      </c>
      <c r="C61" s="19">
        <v>66774</v>
      </c>
      <c r="D61" s="19">
        <v>55332</v>
      </c>
      <c r="E61" s="19">
        <v>62887</v>
      </c>
      <c r="F61" s="19">
        <v>73331</v>
      </c>
      <c r="G61" s="19">
        <v>85236</v>
      </c>
      <c r="H61" s="19">
        <v>103166</v>
      </c>
      <c r="I61" s="129">
        <v>126906</v>
      </c>
      <c r="J61" s="13">
        <v>430657</v>
      </c>
      <c r="K61" s="13">
        <v>509164</v>
      </c>
      <c r="L61" s="13">
        <v>517662</v>
      </c>
      <c r="M61" s="13">
        <v>540957</v>
      </c>
      <c r="N61" s="13">
        <v>605023</v>
      </c>
      <c r="O61" s="129">
        <v>745939</v>
      </c>
      <c r="P61" s="13">
        <v>761162</v>
      </c>
    </row>
    <row r="62" spans="1:16" ht="12.75" customHeight="1">
      <c r="A62" s="13" t="s">
        <v>540</v>
      </c>
      <c r="B62" s="19">
        <v>15991</v>
      </c>
      <c r="C62" s="19">
        <v>20272</v>
      </c>
      <c r="D62" s="19">
        <v>9747</v>
      </c>
      <c r="E62" s="19">
        <v>11545</v>
      </c>
      <c r="F62" s="19">
        <v>13061</v>
      </c>
      <c r="G62" s="19">
        <v>12585</v>
      </c>
      <c r="H62" s="19">
        <v>15329</v>
      </c>
      <c r="I62" s="129">
        <v>22718</v>
      </c>
      <c r="J62" s="13">
        <v>55777</v>
      </c>
      <c r="K62" s="13">
        <v>64767</v>
      </c>
      <c r="L62" s="13">
        <v>65772</v>
      </c>
      <c r="M62" s="13">
        <v>75164</v>
      </c>
      <c r="N62" s="13">
        <v>96405</v>
      </c>
      <c r="O62" s="129">
        <v>99954</v>
      </c>
      <c r="P62" s="13">
        <v>107034</v>
      </c>
    </row>
    <row r="63" spans="1:16" ht="12.75" customHeight="1">
      <c r="A63" s="13" t="s">
        <v>545</v>
      </c>
      <c r="B63" s="19">
        <v>79562</v>
      </c>
      <c r="C63" s="19">
        <v>84531</v>
      </c>
      <c r="D63" s="19">
        <v>128346</v>
      </c>
      <c r="E63" s="19">
        <v>138109</v>
      </c>
      <c r="F63" s="19">
        <v>157959</v>
      </c>
      <c r="G63" s="19">
        <v>146813</v>
      </c>
      <c r="H63" s="19">
        <v>165157</v>
      </c>
      <c r="I63" s="129">
        <v>177980</v>
      </c>
      <c r="J63" s="13">
        <v>852852</v>
      </c>
      <c r="K63" s="13">
        <v>1075802</v>
      </c>
      <c r="L63" s="13">
        <v>1077020</v>
      </c>
      <c r="M63" s="13">
        <v>1229652</v>
      </c>
      <c r="N63" s="13">
        <v>1411091</v>
      </c>
      <c r="O63" s="129">
        <v>1537418</v>
      </c>
      <c r="P63" s="13">
        <v>1594544</v>
      </c>
    </row>
    <row r="64" spans="1:16" ht="12.75" customHeight="1">
      <c r="A64" s="13" t="s">
        <v>520</v>
      </c>
      <c r="B64" s="19">
        <v>50298</v>
      </c>
      <c r="C64" s="19">
        <v>44008</v>
      </c>
      <c r="D64" s="19">
        <v>19629</v>
      </c>
      <c r="E64" s="19">
        <v>35548</v>
      </c>
      <c r="F64" s="19">
        <v>44009</v>
      </c>
      <c r="G64" s="19">
        <v>34720</v>
      </c>
      <c r="H64" s="19">
        <v>45678</v>
      </c>
      <c r="I64" s="129">
        <v>54158</v>
      </c>
      <c r="J64" s="13">
        <v>331284</v>
      </c>
      <c r="K64" s="13">
        <v>483061</v>
      </c>
      <c r="L64" s="13">
        <v>473944</v>
      </c>
      <c r="M64" s="13">
        <v>470017</v>
      </c>
      <c r="N64" s="13">
        <v>528913</v>
      </c>
      <c r="O64" s="129">
        <v>493297</v>
      </c>
      <c r="P64" s="13">
        <v>422425</v>
      </c>
    </row>
    <row r="65" spans="1:16" ht="12.75" customHeight="1">
      <c r="A65" s="13" t="s">
        <v>524</v>
      </c>
      <c r="B65" s="19">
        <v>17786</v>
      </c>
      <c r="C65" s="19">
        <v>55931</v>
      </c>
      <c r="D65" s="19">
        <v>103998</v>
      </c>
      <c r="E65" s="19">
        <v>91137</v>
      </c>
      <c r="F65" s="19">
        <v>116017</v>
      </c>
      <c r="G65" s="19">
        <v>110555</v>
      </c>
      <c r="H65" s="19">
        <v>88464</v>
      </c>
      <c r="I65" s="129">
        <v>95438</v>
      </c>
      <c r="J65" s="13">
        <v>671033</v>
      </c>
      <c r="K65" s="13">
        <v>766741</v>
      </c>
      <c r="L65" s="13">
        <v>753406</v>
      </c>
      <c r="M65" s="13">
        <v>966265</v>
      </c>
      <c r="N65" s="13">
        <v>1124138</v>
      </c>
      <c r="O65" s="129">
        <v>1395847</v>
      </c>
      <c r="P65" s="13">
        <v>1483299</v>
      </c>
    </row>
    <row r="66" spans="1:16" ht="12.75" customHeight="1">
      <c r="A66" s="13" t="s">
        <v>525</v>
      </c>
      <c r="B66" s="19">
        <v>30140</v>
      </c>
      <c r="C66" s="19">
        <v>50234</v>
      </c>
      <c r="D66" s="19">
        <v>98574</v>
      </c>
      <c r="E66" s="19">
        <v>95197</v>
      </c>
      <c r="F66" s="19">
        <v>98046</v>
      </c>
      <c r="G66" s="19">
        <v>91443</v>
      </c>
      <c r="H66" s="19">
        <v>84750</v>
      </c>
      <c r="I66" s="129">
        <v>87142</v>
      </c>
      <c r="J66" s="13">
        <v>405928</v>
      </c>
      <c r="K66" s="13">
        <v>534693</v>
      </c>
      <c r="L66" s="13">
        <v>688975</v>
      </c>
      <c r="M66" s="13">
        <v>637758</v>
      </c>
      <c r="N66" s="13">
        <v>664690</v>
      </c>
      <c r="O66" s="129">
        <v>762156</v>
      </c>
      <c r="P66" s="13">
        <v>860318</v>
      </c>
    </row>
    <row r="67" spans="1:16" ht="12.75" customHeight="1">
      <c r="A67" s="13" t="s">
        <v>507</v>
      </c>
      <c r="B67" s="19">
        <v>396307</v>
      </c>
      <c r="C67" s="19">
        <v>591218</v>
      </c>
      <c r="D67" s="19">
        <v>471169</v>
      </c>
      <c r="E67" s="19">
        <v>499465</v>
      </c>
      <c r="F67" s="19">
        <v>538348</v>
      </c>
      <c r="G67" s="19">
        <v>666139</v>
      </c>
      <c r="H67" s="19">
        <v>680655</v>
      </c>
      <c r="I67" s="129">
        <v>752916</v>
      </c>
      <c r="J67" s="13">
        <v>3812378</v>
      </c>
      <c r="K67" s="13">
        <v>4149342</v>
      </c>
      <c r="L67" s="13">
        <v>4340258</v>
      </c>
      <c r="M67" s="13">
        <v>4714566</v>
      </c>
      <c r="N67" s="13">
        <v>5104865</v>
      </c>
      <c r="O67" s="129">
        <v>5797841</v>
      </c>
      <c r="P67" s="13">
        <v>7356964</v>
      </c>
    </row>
    <row r="68" spans="1:16" ht="12.75" customHeight="1">
      <c r="A68" s="13" t="s">
        <v>508</v>
      </c>
      <c r="B68" s="19">
        <v>94357</v>
      </c>
      <c r="C68" s="19">
        <v>169867</v>
      </c>
      <c r="D68" s="19">
        <v>136370</v>
      </c>
      <c r="E68" s="19">
        <v>120583</v>
      </c>
      <c r="F68" s="19">
        <v>122715</v>
      </c>
      <c r="G68" s="19">
        <v>142256</v>
      </c>
      <c r="H68" s="19">
        <v>172879</v>
      </c>
      <c r="I68" s="129">
        <v>216178</v>
      </c>
      <c r="J68" s="13">
        <v>708262</v>
      </c>
      <c r="K68" s="13">
        <v>800409</v>
      </c>
      <c r="L68" s="13">
        <v>792521</v>
      </c>
      <c r="M68" s="13">
        <v>875531</v>
      </c>
      <c r="N68" s="13">
        <v>1018538</v>
      </c>
      <c r="O68" s="129">
        <v>1223439</v>
      </c>
      <c r="P68" s="13">
        <v>2046930</v>
      </c>
    </row>
    <row r="69" spans="1:16" ht="12.75" customHeight="1">
      <c r="A69" s="13" t="s">
        <v>541</v>
      </c>
      <c r="B69" s="19">
        <v>13515</v>
      </c>
      <c r="C69" s="19">
        <v>22247</v>
      </c>
      <c r="D69" s="19">
        <v>9326</v>
      </c>
      <c r="E69" s="19">
        <v>12910</v>
      </c>
      <c r="F69" s="19">
        <v>18262</v>
      </c>
      <c r="G69" s="19">
        <v>29887</v>
      </c>
      <c r="H69" s="19">
        <v>29464</v>
      </c>
      <c r="I69" s="129">
        <v>29429</v>
      </c>
      <c r="J69" s="13">
        <v>192323</v>
      </c>
      <c r="K69" s="13">
        <v>174509</v>
      </c>
      <c r="L69" s="13">
        <v>199727</v>
      </c>
      <c r="M69" s="13">
        <v>214862</v>
      </c>
      <c r="N69" s="13">
        <v>180225</v>
      </c>
      <c r="O69" s="129">
        <v>203157</v>
      </c>
      <c r="P69" s="13">
        <v>245021</v>
      </c>
    </row>
    <row r="70" spans="1:16" ht="12.75" customHeight="1">
      <c r="A70" s="13" t="s">
        <v>542</v>
      </c>
      <c r="B70" s="19">
        <v>44657</v>
      </c>
      <c r="C70" s="19">
        <v>32204</v>
      </c>
      <c r="D70" s="19">
        <v>26987</v>
      </c>
      <c r="E70" s="19">
        <v>26609</v>
      </c>
      <c r="F70" s="19">
        <v>30501</v>
      </c>
      <c r="G70" s="19">
        <v>35828</v>
      </c>
      <c r="H70" s="19">
        <v>40180</v>
      </c>
      <c r="I70" s="129">
        <v>30358</v>
      </c>
      <c r="J70" s="13">
        <v>217561</v>
      </c>
      <c r="K70" s="13">
        <v>232837</v>
      </c>
      <c r="L70" s="13">
        <v>215108</v>
      </c>
      <c r="M70" s="13">
        <v>226645</v>
      </c>
      <c r="N70" s="13">
        <v>264817</v>
      </c>
      <c r="O70" s="129">
        <v>389285</v>
      </c>
      <c r="P70" s="13">
        <v>378659</v>
      </c>
    </row>
    <row r="71" spans="1:16" ht="12.75" customHeight="1">
      <c r="A71" s="13" t="s">
        <v>543</v>
      </c>
      <c r="B71" s="19">
        <v>8432</v>
      </c>
      <c r="C71" s="19">
        <v>16339</v>
      </c>
      <c r="D71" s="19">
        <v>19386</v>
      </c>
      <c r="E71" s="19">
        <v>25667</v>
      </c>
      <c r="F71" s="19">
        <v>33064</v>
      </c>
      <c r="G71" s="19">
        <v>38804</v>
      </c>
      <c r="H71" s="19">
        <v>31679</v>
      </c>
      <c r="I71" s="129">
        <v>36587</v>
      </c>
      <c r="J71" s="13">
        <v>95404</v>
      </c>
      <c r="K71" s="13">
        <v>105432</v>
      </c>
      <c r="L71" s="13">
        <v>103936</v>
      </c>
      <c r="M71" s="13">
        <v>117773</v>
      </c>
      <c r="N71" s="13">
        <v>124648</v>
      </c>
      <c r="O71" s="129">
        <v>121226</v>
      </c>
      <c r="P71" s="13">
        <v>108312</v>
      </c>
    </row>
    <row r="72" spans="1:16" ht="12.75" customHeight="1">
      <c r="A72" s="13" t="s">
        <v>544</v>
      </c>
      <c r="B72" s="19">
        <v>1990</v>
      </c>
      <c r="C72" s="19">
        <v>3304</v>
      </c>
      <c r="D72" s="19">
        <v>4122</v>
      </c>
      <c r="E72" s="19">
        <v>3618</v>
      </c>
      <c r="F72" s="19">
        <v>4321</v>
      </c>
      <c r="G72" s="19">
        <v>4069</v>
      </c>
      <c r="H72" s="19">
        <v>4484</v>
      </c>
      <c r="I72" s="129">
        <v>4337</v>
      </c>
      <c r="J72" s="13">
        <v>48455</v>
      </c>
      <c r="K72" s="13">
        <v>49342</v>
      </c>
      <c r="L72" s="13">
        <v>58179</v>
      </c>
      <c r="M72" s="13">
        <v>62337</v>
      </c>
      <c r="N72" s="13">
        <v>56716</v>
      </c>
      <c r="O72" s="129">
        <v>66490</v>
      </c>
      <c r="P72" s="13">
        <v>24298</v>
      </c>
    </row>
    <row r="73" spans="1:16" ht="12.75" customHeight="1">
      <c r="A73" s="125" t="s">
        <v>528</v>
      </c>
      <c r="B73" s="125"/>
      <c r="C73" s="125"/>
      <c r="D73" s="125"/>
      <c r="E73" s="125"/>
      <c r="F73" s="125"/>
      <c r="G73" s="125"/>
      <c r="H73" s="125"/>
      <c r="I73" s="130"/>
      <c r="J73" s="125"/>
      <c r="K73" s="125"/>
      <c r="L73" s="125"/>
      <c r="M73" s="125"/>
      <c r="N73" s="125"/>
      <c r="O73" s="130"/>
      <c r="P73" s="125"/>
    </row>
    <row r="74" spans="1:16" ht="12.75" customHeight="1">
      <c r="A74" s="13" t="s">
        <v>513</v>
      </c>
      <c r="B74" s="131">
        <f aca="true" t="shared" si="8" ref="B74:B90">(B54/B$54)*100</f>
        <v>100</v>
      </c>
      <c r="C74" s="131">
        <f aca="true" t="shared" si="9" ref="C74:P74">(C54/C$54)*100</f>
        <v>100</v>
      </c>
      <c r="D74" s="131">
        <f t="shared" si="9"/>
        <v>100</v>
      </c>
      <c r="E74" s="131">
        <f t="shared" si="9"/>
        <v>100</v>
      </c>
      <c r="F74" s="131">
        <f t="shared" si="9"/>
        <v>100</v>
      </c>
      <c r="G74" s="131">
        <f t="shared" si="9"/>
        <v>100</v>
      </c>
      <c r="H74" s="131">
        <f t="shared" si="9"/>
        <v>100</v>
      </c>
      <c r="I74" s="132">
        <f t="shared" si="9"/>
        <v>100</v>
      </c>
      <c r="J74" s="131">
        <f t="shared" si="9"/>
        <v>100</v>
      </c>
      <c r="K74" s="131">
        <f t="shared" si="9"/>
        <v>100</v>
      </c>
      <c r="L74" s="131">
        <f t="shared" si="9"/>
        <v>100</v>
      </c>
      <c r="M74" s="131">
        <f t="shared" si="9"/>
        <v>100</v>
      </c>
      <c r="N74" s="131">
        <f t="shared" si="9"/>
        <v>100</v>
      </c>
      <c r="O74" s="132">
        <f t="shared" si="9"/>
        <v>100</v>
      </c>
      <c r="P74" s="131">
        <f t="shared" si="9"/>
        <v>100</v>
      </c>
    </row>
    <row r="75" spans="1:16" ht="12.75" customHeight="1">
      <c r="A75" s="13" t="s">
        <v>535</v>
      </c>
      <c r="B75" s="131">
        <f t="shared" si="8"/>
        <v>5.4712637117922185</v>
      </c>
      <c r="C75" s="131">
        <f aca="true" t="shared" si="10" ref="C75:P75">(C55/C$54)*100</f>
        <v>5.422725323151707</v>
      </c>
      <c r="D75" s="131">
        <f t="shared" si="10"/>
        <v>7.331631166491973</v>
      </c>
      <c r="E75" s="131">
        <f t="shared" si="10"/>
        <v>6.706827879664812</v>
      </c>
      <c r="F75" s="131">
        <f t="shared" si="10"/>
        <v>6.693785971033334</v>
      </c>
      <c r="G75" s="131">
        <f t="shared" si="10"/>
        <v>6.277246823786287</v>
      </c>
      <c r="H75" s="131">
        <f t="shared" si="10"/>
        <v>5.990871924268408</v>
      </c>
      <c r="I75" s="132">
        <f t="shared" si="10"/>
        <v>5.8018323403535526</v>
      </c>
      <c r="J75" s="131">
        <f t="shared" si="10"/>
        <v>9.563876405134291</v>
      </c>
      <c r="K75" s="131">
        <f t="shared" si="10"/>
        <v>9.340589187235679</v>
      </c>
      <c r="L75" s="131">
        <f t="shared" si="10"/>
        <v>9.404572205442404</v>
      </c>
      <c r="M75" s="131">
        <f t="shared" si="10"/>
        <v>9.484540736471045</v>
      </c>
      <c r="N75" s="131">
        <f t="shared" si="10"/>
        <v>9.6330421691362</v>
      </c>
      <c r="O75" s="132">
        <f t="shared" si="10"/>
        <v>9.416460023545923</v>
      </c>
      <c r="P75" s="131">
        <f t="shared" si="10"/>
        <v>8.31025891527211</v>
      </c>
    </row>
    <row r="76" spans="1:16" ht="12.75" customHeight="1">
      <c r="A76" s="13" t="s">
        <v>515</v>
      </c>
      <c r="B76" s="131">
        <f t="shared" si="8"/>
        <v>1.4392859217616323</v>
      </c>
      <c r="C76" s="131">
        <f aca="true" t="shared" si="11" ref="C76:P76">(C56/C$54)*100</f>
        <v>1.0674793681681418</v>
      </c>
      <c r="D76" s="131">
        <f t="shared" si="11"/>
        <v>0.8346072781349448</v>
      </c>
      <c r="E76" s="131">
        <f t="shared" si="11"/>
        <v>0.771899857826007</v>
      </c>
      <c r="F76" s="131">
        <f t="shared" si="11"/>
        <v>0.6949484501450365</v>
      </c>
      <c r="G76" s="131">
        <f t="shared" si="11"/>
        <v>0.690776663743952</v>
      </c>
      <c r="H76" s="131">
        <f t="shared" si="11"/>
        <v>0.7306558199405909</v>
      </c>
      <c r="I76" s="132">
        <f t="shared" si="11"/>
        <v>0.7156791852879548</v>
      </c>
      <c r="J76" s="131">
        <f t="shared" si="11"/>
        <v>0.9320917470790002</v>
      </c>
      <c r="K76" s="131">
        <f t="shared" si="11"/>
        <v>0.9214677305527396</v>
      </c>
      <c r="L76" s="131">
        <f t="shared" si="11"/>
        <v>0.8589520325034149</v>
      </c>
      <c r="M76" s="131">
        <f t="shared" si="11"/>
        <v>0.8016927812360474</v>
      </c>
      <c r="N76" s="131">
        <f t="shared" si="11"/>
        <v>0.7018287839854255</v>
      </c>
      <c r="O76" s="132">
        <f t="shared" si="11"/>
        <v>0.6170929385099402</v>
      </c>
      <c r="P76" s="131">
        <f t="shared" si="11"/>
        <v>0.633902827845842</v>
      </c>
    </row>
    <row r="77" spans="1:16" ht="12.75" customHeight="1">
      <c r="A77" s="13" t="s">
        <v>536</v>
      </c>
      <c r="B77" s="131">
        <f t="shared" si="8"/>
        <v>0.570638852566448</v>
      </c>
      <c r="C77" s="131">
        <f aca="true" t="shared" si="12" ref="C77:P77">(C57/C$54)*100</f>
        <v>0.8717866775003866</v>
      </c>
      <c r="D77" s="131">
        <f t="shared" si="12"/>
        <v>0.4847296903557333</v>
      </c>
      <c r="E77" s="131">
        <f t="shared" si="12"/>
        <v>0.5637017837498288</v>
      </c>
      <c r="F77" s="131">
        <f t="shared" si="12"/>
        <v>0.6206919719411291</v>
      </c>
      <c r="G77" s="131">
        <f t="shared" si="12"/>
        <v>0.6819628704031766</v>
      </c>
      <c r="H77" s="131">
        <f t="shared" si="12"/>
        <v>0.7400355147899861</v>
      </c>
      <c r="I77" s="132">
        <f t="shared" si="12"/>
        <v>0.5804128786966489</v>
      </c>
      <c r="J77" s="131">
        <f t="shared" si="12"/>
        <v>0.35167201109559865</v>
      </c>
      <c r="K77" s="131">
        <f t="shared" si="12"/>
        <v>0.18242002139366317</v>
      </c>
      <c r="L77" s="131">
        <f t="shared" si="12"/>
        <v>0.22726841841465045</v>
      </c>
      <c r="M77" s="131">
        <f t="shared" si="12"/>
        <v>0.4030567837046408</v>
      </c>
      <c r="N77" s="131">
        <f t="shared" si="12"/>
        <v>0.43873813361327796</v>
      </c>
      <c r="O77" s="132">
        <f t="shared" si="12"/>
        <v>0.3808105688584606</v>
      </c>
      <c r="P77" s="131">
        <f t="shared" si="12"/>
        <v>0.386193410953975</v>
      </c>
    </row>
    <row r="78" spans="1:16" ht="12.75" customHeight="1">
      <c r="A78" s="13" t="s">
        <v>537</v>
      </c>
      <c r="B78" s="131">
        <f t="shared" si="8"/>
        <v>1.7142606715784345</v>
      </c>
      <c r="C78" s="131">
        <f aca="true" t="shared" si="13" ref="C78:P78">(C58/C$54)*100</f>
        <v>1.671118540604778</v>
      </c>
      <c r="D78" s="131">
        <f t="shared" si="13"/>
        <v>2.1699789231508566</v>
      </c>
      <c r="E78" s="131">
        <f t="shared" si="13"/>
        <v>2.2419780283220856</v>
      </c>
      <c r="F78" s="131">
        <f t="shared" si="13"/>
        <v>2.408706718551151</v>
      </c>
      <c r="G78" s="131">
        <f t="shared" si="13"/>
        <v>2.534509863547731</v>
      </c>
      <c r="H78" s="131">
        <f t="shared" si="13"/>
        <v>2.236176874794519</v>
      </c>
      <c r="I78" s="132">
        <f t="shared" si="13"/>
        <v>2.594060492884656</v>
      </c>
      <c r="J78" s="131">
        <f t="shared" si="13"/>
        <v>1.4452700638158986</v>
      </c>
      <c r="K78" s="131">
        <f t="shared" si="13"/>
        <v>1.5880877159005398</v>
      </c>
      <c r="L78" s="131">
        <f t="shared" si="13"/>
        <v>1.5550409431041146</v>
      </c>
      <c r="M78" s="131">
        <f t="shared" si="13"/>
        <v>2.078865063622435</v>
      </c>
      <c r="N78" s="131">
        <f t="shared" si="13"/>
        <v>2.266612694284513</v>
      </c>
      <c r="O78" s="132">
        <f t="shared" si="13"/>
        <v>2.3370688842790464</v>
      </c>
      <c r="P78" s="131">
        <f t="shared" si="13"/>
        <v>2.3674307553395115</v>
      </c>
    </row>
    <row r="79" spans="1:16" ht="12.75" customHeight="1">
      <c r="A79" s="13" t="s">
        <v>538</v>
      </c>
      <c r="B79" s="131">
        <f t="shared" si="8"/>
        <v>10.448836657049005</v>
      </c>
      <c r="C79" s="131">
        <f aca="true" t="shared" si="14" ref="C79:P79">(C59/C$54)*100</f>
        <v>11.240717535552996</v>
      </c>
      <c r="D79" s="131">
        <f t="shared" si="14"/>
        <v>8.455619420973168</v>
      </c>
      <c r="E79" s="131">
        <f t="shared" si="14"/>
        <v>9.747692708073219</v>
      </c>
      <c r="F79" s="131">
        <f t="shared" si="14"/>
        <v>9.028665891159768</v>
      </c>
      <c r="G79" s="131">
        <f t="shared" si="14"/>
        <v>8.927319212770238</v>
      </c>
      <c r="H79" s="131">
        <f t="shared" si="14"/>
        <v>10.096649272081258</v>
      </c>
      <c r="I79" s="132">
        <f t="shared" si="14"/>
        <v>10.091818656892393</v>
      </c>
      <c r="J79" s="131">
        <f t="shared" si="14"/>
        <v>18.55902158383815</v>
      </c>
      <c r="K79" s="131">
        <f t="shared" si="14"/>
        <v>18.490116485122478</v>
      </c>
      <c r="L79" s="131">
        <f t="shared" si="14"/>
        <v>19.916986683743243</v>
      </c>
      <c r="M79" s="131">
        <f t="shared" si="14"/>
        <v>20.69348536873926</v>
      </c>
      <c r="N79" s="131">
        <f t="shared" si="14"/>
        <v>21.125971638798234</v>
      </c>
      <c r="O79" s="132">
        <f t="shared" si="14"/>
        <v>21.429268184435514</v>
      </c>
      <c r="P79" s="131">
        <f t="shared" si="14"/>
        <v>20.861120591046024</v>
      </c>
    </row>
    <row r="80" spans="1:16" ht="12.75" customHeight="1">
      <c r="A80" s="13" t="s">
        <v>577</v>
      </c>
      <c r="B80" s="131">
        <f t="shared" si="8"/>
        <v>14.750183707185524</v>
      </c>
      <c r="C80" s="131">
        <f aca="true" t="shared" si="15" ref="C80:P80">(C60/C$54)*100</f>
        <v>17.342771435465725</v>
      </c>
      <c r="D80" s="131">
        <f t="shared" si="15"/>
        <v>33.057117504379974</v>
      </c>
      <c r="E80" s="131">
        <f t="shared" si="15"/>
        <v>31.851418784652907</v>
      </c>
      <c r="F80" s="131">
        <f t="shared" si="15"/>
        <v>33.98497526997562</v>
      </c>
      <c r="G80" s="131">
        <f t="shared" si="15"/>
        <v>32.74798274743847</v>
      </c>
      <c r="H80" s="131">
        <f t="shared" si="15"/>
        <v>34.277886745146645</v>
      </c>
      <c r="I80" s="132">
        <f t="shared" si="15"/>
        <v>35.244574364822476</v>
      </c>
      <c r="J80" s="131">
        <f t="shared" si="15"/>
        <v>11.383981451887182</v>
      </c>
      <c r="K80" s="131">
        <f t="shared" si="15"/>
        <v>11.202038136845523</v>
      </c>
      <c r="L80" s="131">
        <f t="shared" si="15"/>
        <v>11.517344486855693</v>
      </c>
      <c r="M80" s="131">
        <f t="shared" si="15"/>
        <v>11.655141242191366</v>
      </c>
      <c r="N80" s="131">
        <f t="shared" si="15"/>
        <v>11.880897977864404</v>
      </c>
      <c r="O80" s="132">
        <f t="shared" si="15"/>
        <v>11.872590816580718</v>
      </c>
      <c r="P80" s="131">
        <f t="shared" si="15"/>
        <v>9.750818381769388</v>
      </c>
    </row>
    <row r="81" spans="1:16" ht="12.75" customHeight="1">
      <c r="A81" s="13" t="s">
        <v>539</v>
      </c>
      <c r="B81" s="131">
        <f t="shared" si="8"/>
        <v>4.238055975401073</v>
      </c>
      <c r="C81" s="131">
        <f aca="true" t="shared" si="16" ref="C81:P81">(C61/C$54)*100</f>
        <v>4.319730157569814</v>
      </c>
      <c r="D81" s="131">
        <f t="shared" si="16"/>
        <v>2.617199768419539</v>
      </c>
      <c r="E81" s="131">
        <f t="shared" si="16"/>
        <v>2.8813715414675674</v>
      </c>
      <c r="F81" s="131">
        <f t="shared" si="16"/>
        <v>2.864440717080865</v>
      </c>
      <c r="G81" s="131">
        <f t="shared" si="16"/>
        <v>2.9930378055550775</v>
      </c>
      <c r="H81" s="131">
        <f t="shared" si="16"/>
        <v>3.3026129652992906</v>
      </c>
      <c r="I81" s="132">
        <f t="shared" si="16"/>
        <v>3.554059193431939</v>
      </c>
      <c r="J81" s="131">
        <f t="shared" si="16"/>
        <v>3.2921768859073803</v>
      </c>
      <c r="K81" s="131">
        <f t="shared" si="16"/>
        <v>3.4215614739881794</v>
      </c>
      <c r="L81" s="131">
        <f t="shared" si="16"/>
        <v>3.1761621990055557</v>
      </c>
      <c r="M81" s="131">
        <f t="shared" si="16"/>
        <v>2.978150966269346</v>
      </c>
      <c r="N81" s="131">
        <f t="shared" si="16"/>
        <v>2.9903418102593986</v>
      </c>
      <c r="O81" s="132">
        <f t="shared" si="16"/>
        <v>3.1649948738589124</v>
      </c>
      <c r="P81" s="131">
        <f t="shared" si="16"/>
        <v>3.003440673817596</v>
      </c>
    </row>
    <row r="82" spans="1:16" ht="12.75" customHeight="1">
      <c r="A82" s="13" t="s">
        <v>540</v>
      </c>
      <c r="B82" s="131">
        <f t="shared" si="8"/>
        <v>1.6297706539364298</v>
      </c>
      <c r="C82" s="131">
        <f aca="true" t="shared" si="17" ref="C82:P82">(C62/C$54)*100</f>
        <v>1.3114321405675153</v>
      </c>
      <c r="D82" s="131">
        <f t="shared" si="17"/>
        <v>0.4610324250485297</v>
      </c>
      <c r="E82" s="131">
        <f t="shared" si="17"/>
        <v>0.5289715592450437</v>
      </c>
      <c r="F82" s="131">
        <f t="shared" si="17"/>
        <v>0.5101861450927053</v>
      </c>
      <c r="G82" s="131">
        <f t="shared" si="17"/>
        <v>0.44191868204644347</v>
      </c>
      <c r="H82" s="131">
        <f t="shared" si="17"/>
        <v>0.49072130493644056</v>
      </c>
      <c r="I82" s="132">
        <f t="shared" si="17"/>
        <v>0.6362277335696246</v>
      </c>
      <c r="J82" s="131">
        <f t="shared" si="17"/>
        <v>0.42638979551071027</v>
      </c>
      <c r="K82" s="131">
        <f t="shared" si="17"/>
        <v>0.43523161886109857</v>
      </c>
      <c r="L82" s="131">
        <f t="shared" si="17"/>
        <v>0.4035500773728677</v>
      </c>
      <c r="M82" s="131">
        <f t="shared" si="17"/>
        <v>0.41380320289536715</v>
      </c>
      <c r="N82" s="131">
        <f t="shared" si="17"/>
        <v>0.4764842034402945</v>
      </c>
      <c r="O82" s="132">
        <f t="shared" si="17"/>
        <v>0.4241015654385864</v>
      </c>
      <c r="P82" s="131">
        <f t="shared" si="17"/>
        <v>0.42234145829848646</v>
      </c>
    </row>
    <row r="83" spans="1:16" ht="12.75" customHeight="1">
      <c r="A83" s="13" t="s">
        <v>545</v>
      </c>
      <c r="B83" s="131">
        <f t="shared" si="8"/>
        <v>8.108799497748121</v>
      </c>
      <c r="C83" s="131">
        <f aca="true" t="shared" si="18" ref="C83:P83">(C63/C$54)*100</f>
        <v>5.468462424739179</v>
      </c>
      <c r="D83" s="131">
        <f t="shared" si="18"/>
        <v>6.0707569124118805</v>
      </c>
      <c r="E83" s="131">
        <f t="shared" si="18"/>
        <v>6.327911050305218</v>
      </c>
      <c r="F83" s="131">
        <f t="shared" si="18"/>
        <v>6.170162567391367</v>
      </c>
      <c r="G83" s="131">
        <f t="shared" si="18"/>
        <v>5.155296580634445</v>
      </c>
      <c r="H83" s="131">
        <f t="shared" si="18"/>
        <v>5.28710669707011</v>
      </c>
      <c r="I83" s="132">
        <f t="shared" si="18"/>
        <v>4.984409367933876</v>
      </c>
      <c r="J83" s="131">
        <f t="shared" si="18"/>
        <v>6.519665630652424</v>
      </c>
      <c r="K83" s="131">
        <f t="shared" si="18"/>
        <v>7.22934590198724</v>
      </c>
      <c r="L83" s="131">
        <f t="shared" si="18"/>
        <v>6.60815399154847</v>
      </c>
      <c r="M83" s="131">
        <f t="shared" si="18"/>
        <v>6.769649513685995</v>
      </c>
      <c r="N83" s="131">
        <f t="shared" si="18"/>
        <v>6.9743537276777</v>
      </c>
      <c r="O83" s="132">
        <f t="shared" si="18"/>
        <v>6.523214483997246</v>
      </c>
      <c r="P83" s="131">
        <f t="shared" si="18"/>
        <v>6.291851545126799</v>
      </c>
    </row>
    <row r="84" spans="1:16" ht="12.75" customHeight="1">
      <c r="A84" s="13" t="s">
        <v>520</v>
      </c>
      <c r="B84" s="131">
        <f t="shared" si="8"/>
        <v>5.126271299586927</v>
      </c>
      <c r="C84" s="131">
        <f aca="true" t="shared" si="19" ref="C84:P84">(C64/C$54)*100</f>
        <v>2.8469566713740733</v>
      </c>
      <c r="D84" s="131">
        <f t="shared" si="19"/>
        <v>0.928450340748701</v>
      </c>
      <c r="E84" s="131">
        <f t="shared" si="19"/>
        <v>1.6287467291505253</v>
      </c>
      <c r="F84" s="131">
        <f t="shared" si="19"/>
        <v>1.7190706729488456</v>
      </c>
      <c r="G84" s="131">
        <f t="shared" si="19"/>
        <v>1.2191828876164097</v>
      </c>
      <c r="H84" s="131">
        <f t="shared" si="19"/>
        <v>1.4622720181934068</v>
      </c>
      <c r="I84" s="132">
        <f t="shared" si="19"/>
        <v>1.5167189715055784</v>
      </c>
      <c r="J84" s="131">
        <f t="shared" si="19"/>
        <v>2.53251549950643</v>
      </c>
      <c r="K84" s="131">
        <f t="shared" si="19"/>
        <v>3.2461503703840093</v>
      </c>
      <c r="L84" s="131">
        <f t="shared" si="19"/>
        <v>2.907926440892878</v>
      </c>
      <c r="M84" s="131">
        <f t="shared" si="19"/>
        <v>2.5876023098194856</v>
      </c>
      <c r="N84" s="131">
        <f t="shared" si="19"/>
        <v>2.6141661687071887</v>
      </c>
      <c r="O84" s="132">
        <f t="shared" si="19"/>
        <v>2.093043099087164</v>
      </c>
      <c r="P84" s="131">
        <f t="shared" si="19"/>
        <v>1.6668310118442564</v>
      </c>
    </row>
    <row r="85" spans="1:16" ht="12.75" customHeight="1">
      <c r="A85" s="13" t="s">
        <v>524</v>
      </c>
      <c r="B85" s="131">
        <f t="shared" si="8"/>
        <v>1.8127134545002401</v>
      </c>
      <c r="C85" s="131">
        <f aca="true" t="shared" si="20" ref="C85:P85">(C65/C$54)*100</f>
        <v>3.618276985698584</v>
      </c>
      <c r="D85" s="131">
        <f t="shared" si="20"/>
        <v>4.9190981984402375</v>
      </c>
      <c r="E85" s="131">
        <f t="shared" si="20"/>
        <v>4.175736768723738</v>
      </c>
      <c r="F85" s="131">
        <f t="shared" si="20"/>
        <v>4.531832631132409</v>
      </c>
      <c r="G85" s="131">
        <f t="shared" si="20"/>
        <v>3.882107262109222</v>
      </c>
      <c r="H85" s="131">
        <f t="shared" si="20"/>
        <v>2.8319635670883474</v>
      </c>
      <c r="I85" s="132">
        <f t="shared" si="20"/>
        <v>2.6727838029940063</v>
      </c>
      <c r="J85" s="131">
        <f t="shared" si="20"/>
        <v>5.129742073810683</v>
      </c>
      <c r="K85" s="131">
        <f t="shared" si="20"/>
        <v>5.152468489773767</v>
      </c>
      <c r="L85" s="131">
        <f t="shared" si="20"/>
        <v>4.622590913963126</v>
      </c>
      <c r="M85" s="131">
        <f t="shared" si="20"/>
        <v>5.319615132852057</v>
      </c>
      <c r="N85" s="131">
        <f t="shared" si="20"/>
        <v>5.556081110803027</v>
      </c>
      <c r="O85" s="132">
        <f t="shared" si="20"/>
        <v>5.922533343465539</v>
      </c>
      <c r="P85" s="131">
        <f t="shared" si="20"/>
        <v>5.852894059389415</v>
      </c>
    </row>
    <row r="86" spans="1:16" ht="12.75" customHeight="1">
      <c r="A86" s="13" t="s">
        <v>525</v>
      </c>
      <c r="B86" s="131">
        <f t="shared" si="8"/>
        <v>3.071808361556125</v>
      </c>
      <c r="C86" s="131">
        <f aca="true" t="shared" si="21" ref="C86:P86">(C66/C$54)*100</f>
        <v>3.249727809257526</v>
      </c>
      <c r="D86" s="131">
        <f t="shared" si="21"/>
        <v>4.662543374036501</v>
      </c>
      <c r="E86" s="131">
        <f t="shared" si="21"/>
        <v>4.3617588155435625</v>
      </c>
      <c r="F86" s="131">
        <f t="shared" si="21"/>
        <v>3.829853057327876</v>
      </c>
      <c r="G86" s="131">
        <f t="shared" si="21"/>
        <v>3.210994838488115</v>
      </c>
      <c r="H86" s="131">
        <f t="shared" si="21"/>
        <v>2.713068732034923</v>
      </c>
      <c r="I86" s="132">
        <f t="shared" si="21"/>
        <v>2.4404506188363513</v>
      </c>
      <c r="J86" s="131">
        <f t="shared" si="21"/>
        <v>3.1031349285919214</v>
      </c>
      <c r="K86" s="131">
        <f t="shared" si="21"/>
        <v>3.593115320822292</v>
      </c>
      <c r="L86" s="131">
        <f t="shared" si="21"/>
        <v>4.227268663838283</v>
      </c>
      <c r="M86" s="131">
        <f t="shared" si="21"/>
        <v>3.5110731609832317</v>
      </c>
      <c r="N86" s="131">
        <f t="shared" si="21"/>
        <v>3.2852474994526157</v>
      </c>
      <c r="O86" s="132">
        <f t="shared" si="21"/>
        <v>3.2338030764993024</v>
      </c>
      <c r="P86" s="131">
        <f t="shared" si="21"/>
        <v>3.394696626496602</v>
      </c>
    </row>
    <row r="87" spans="1:16" ht="12.75" customHeight="1">
      <c r="A87" s="13" t="s">
        <v>507</v>
      </c>
      <c r="B87" s="131">
        <f t="shared" si="8"/>
        <v>40.39081474264177</v>
      </c>
      <c r="C87" s="131">
        <f aca="true" t="shared" si="22" ref="C87:P87">(C67/C$54)*100</f>
        <v>38.246955765688895</v>
      </c>
      <c r="D87" s="131">
        <f t="shared" si="22"/>
        <v>22.286261072913792</v>
      </c>
      <c r="E87" s="131">
        <f t="shared" si="22"/>
        <v>22.884606309079754</v>
      </c>
      <c r="F87" s="131">
        <f t="shared" si="22"/>
        <v>21.028840888015292</v>
      </c>
      <c r="G87" s="131">
        <f t="shared" si="22"/>
        <v>23.391280805700102</v>
      </c>
      <c r="H87" s="131">
        <f t="shared" si="22"/>
        <v>21.789543336911276</v>
      </c>
      <c r="I87" s="132">
        <f t="shared" si="22"/>
        <v>21.08574875641815</v>
      </c>
      <c r="J87" s="131">
        <f t="shared" si="22"/>
        <v>29.14389579628755</v>
      </c>
      <c r="K87" s="131">
        <f t="shared" si="22"/>
        <v>27.88341031494972</v>
      </c>
      <c r="L87" s="131">
        <f t="shared" si="22"/>
        <v>26.63004700660171</v>
      </c>
      <c r="M87" s="131">
        <f t="shared" si="22"/>
        <v>25.95527793972646</v>
      </c>
      <c r="N87" s="131">
        <f t="shared" si="22"/>
        <v>25.23092716347948</v>
      </c>
      <c r="O87" s="132">
        <f t="shared" si="22"/>
        <v>24.600050465854487</v>
      </c>
      <c r="P87" s="131">
        <f t="shared" si="22"/>
        <v>29.02956915007816</v>
      </c>
    </row>
    <row r="88" spans="1:16" ht="12.75" customHeight="1">
      <c r="A88" s="13" t="s">
        <v>508</v>
      </c>
      <c r="B88" s="131">
        <f t="shared" si="8"/>
        <v>9.61667622997184</v>
      </c>
      <c r="C88" s="131">
        <f aca="true" t="shared" si="23" ref="C88:P88">(C68/C$54)*100</f>
        <v>10.98900174732548</v>
      </c>
      <c r="D88" s="131">
        <f t="shared" si="23"/>
        <v>6.450291556773161</v>
      </c>
      <c r="E88" s="131">
        <f t="shared" si="23"/>
        <v>5.52490060878693</v>
      </c>
      <c r="F88" s="131">
        <f t="shared" si="23"/>
        <v>4.793468554861905</v>
      </c>
      <c r="G88" s="131">
        <f t="shared" si="23"/>
        <v>4.9952788266347925</v>
      </c>
      <c r="H88" s="131">
        <f t="shared" si="23"/>
        <v>5.534308074636761</v>
      </c>
      <c r="I88" s="132">
        <f t="shared" si="23"/>
        <v>6.054161413311661</v>
      </c>
      <c r="J88" s="131">
        <f t="shared" si="23"/>
        <v>5.414340845653346</v>
      </c>
      <c r="K88" s="131">
        <f t="shared" si="23"/>
        <v>5.378716087220237</v>
      </c>
      <c r="L88" s="131">
        <f t="shared" si="23"/>
        <v>4.862584547674123</v>
      </c>
      <c r="M88" s="131">
        <f t="shared" si="23"/>
        <v>4.820093821965086</v>
      </c>
      <c r="N88" s="131">
        <f t="shared" si="23"/>
        <v>5.034150382279661</v>
      </c>
      <c r="O88" s="132">
        <f t="shared" si="23"/>
        <v>5.191011816621834</v>
      </c>
      <c r="P88" s="131">
        <f t="shared" si="23"/>
        <v>8.076904546545217</v>
      </c>
    </row>
    <row r="89" spans="1:16" ht="12.75" customHeight="1">
      <c r="A89" s="13" t="s">
        <v>541</v>
      </c>
      <c r="B89" s="131">
        <f t="shared" si="8"/>
        <v>1.3774216989525887</v>
      </c>
      <c r="C89" s="131">
        <f aca="true" t="shared" si="24" ref="C89:P89">(C69/C$54)*100</f>
        <v>1.4391984427390248</v>
      </c>
      <c r="D89" s="131">
        <f t="shared" si="24"/>
        <v>0.4411191542015583</v>
      </c>
      <c r="E89" s="131">
        <f t="shared" si="24"/>
        <v>0.5915134542965366</v>
      </c>
      <c r="F89" s="131">
        <f t="shared" si="24"/>
        <v>0.7133465570540529</v>
      </c>
      <c r="G89" s="131">
        <f t="shared" si="24"/>
        <v>1.0494734724133536</v>
      </c>
      <c r="H89" s="131">
        <f t="shared" si="24"/>
        <v>0.943219553046336</v>
      </c>
      <c r="I89" s="132">
        <f t="shared" si="24"/>
        <v>0.8241722850259918</v>
      </c>
      <c r="J89" s="131">
        <f t="shared" si="24"/>
        <v>1.4702218592252423</v>
      </c>
      <c r="K89" s="131">
        <f t="shared" si="24"/>
        <v>1.172693417571162</v>
      </c>
      <c r="L89" s="131">
        <f t="shared" si="24"/>
        <v>1.2254431415108364</v>
      </c>
      <c r="M89" s="131">
        <f t="shared" si="24"/>
        <v>1.1828878689333242</v>
      </c>
      <c r="N89" s="131">
        <f t="shared" si="24"/>
        <v>0.8907667192057163</v>
      </c>
      <c r="O89" s="132">
        <f t="shared" si="24"/>
        <v>0.8619885320227995</v>
      </c>
      <c r="P89" s="131">
        <f t="shared" si="24"/>
        <v>0.966819201877473</v>
      </c>
    </row>
    <row r="90" spans="1:16" ht="12.75" customHeight="1">
      <c r="A90" s="13" t="s">
        <v>542</v>
      </c>
      <c r="B90" s="131">
        <f t="shared" si="8"/>
        <v>4.55135189124127</v>
      </c>
      <c r="C90" s="131">
        <f aca="true" t="shared" si="25" ref="C90:P90">(C70/C$54)*100</f>
        <v>2.083334681079137</v>
      </c>
      <c r="D90" s="131">
        <f t="shared" si="25"/>
        <v>1.2764832312285495</v>
      </c>
      <c r="E90" s="131">
        <f t="shared" si="25"/>
        <v>1.21917749847998</v>
      </c>
      <c r="F90" s="131">
        <f t="shared" si="25"/>
        <v>1.1914239041017232</v>
      </c>
      <c r="G90" s="131">
        <f t="shared" si="25"/>
        <v>1.2580899912880394</v>
      </c>
      <c r="H90" s="131">
        <f t="shared" si="25"/>
        <v>1.2862666861730174</v>
      </c>
      <c r="I90" s="132">
        <f t="shared" si="25"/>
        <v>0.8501893448237813</v>
      </c>
      <c r="J90" s="131">
        <f t="shared" si="25"/>
        <v>1.6631548900282491</v>
      </c>
      <c r="K90" s="131">
        <f t="shared" si="25"/>
        <v>1.5646552170204209</v>
      </c>
      <c r="L90" s="131">
        <f t="shared" si="25"/>
        <v>1.3198146634361554</v>
      </c>
      <c r="M90" s="131">
        <f t="shared" si="25"/>
        <v>1.2477572630543945</v>
      </c>
      <c r="N90" s="131">
        <f t="shared" si="25"/>
        <v>1.3088648649182977</v>
      </c>
      <c r="O90" s="132">
        <f t="shared" si="25"/>
        <v>1.651723571860657</v>
      </c>
      <c r="P90" s="131">
        <f t="shared" si="25"/>
        <v>1.4941363889777695</v>
      </c>
    </row>
    <row r="91" spans="1:16" ht="12.75" customHeight="1">
      <c r="A91" s="13" t="s">
        <v>543</v>
      </c>
      <c r="B91" s="131">
        <f aca="true" t="shared" si="26" ref="B91:P91">(B71/B$54)*100</f>
        <v>0.8593725316735648</v>
      </c>
      <c r="C91" s="131">
        <f t="shared" si="26"/>
        <v>1.0569992968001496</v>
      </c>
      <c r="D91" s="131">
        <f t="shared" si="26"/>
        <v>0.9169564575757461</v>
      </c>
      <c r="E91" s="131">
        <f t="shared" si="26"/>
        <v>1.17601671815873</v>
      </c>
      <c r="F91" s="131">
        <f t="shared" si="26"/>
        <v>1.2915392926533351</v>
      </c>
      <c r="G91" s="131">
        <f t="shared" si="26"/>
        <v>1.3625913816551602</v>
      </c>
      <c r="H91" s="131">
        <f t="shared" si="26"/>
        <v>1.0141274850989301</v>
      </c>
      <c r="I91" s="132">
        <f t="shared" si="26"/>
        <v>1.0246352710675173</v>
      </c>
      <c r="J91" s="131">
        <f t="shared" si="26"/>
        <v>0.7293201866522725</v>
      </c>
      <c r="K91" s="131">
        <f t="shared" si="26"/>
        <v>0.7084987731369886</v>
      </c>
      <c r="L91" s="131">
        <f t="shared" si="26"/>
        <v>0.637708764243544</v>
      </c>
      <c r="M91" s="131">
        <f t="shared" si="26"/>
        <v>0.6483801369617913</v>
      </c>
      <c r="N91" s="131">
        <f t="shared" si="26"/>
        <v>0.6160759606911035</v>
      </c>
      <c r="O91" s="132">
        <f t="shared" si="26"/>
        <v>0.5143579683840375</v>
      </c>
      <c r="P91" s="131">
        <f t="shared" si="26"/>
        <v>0.4273842707104814</v>
      </c>
    </row>
    <row r="92" spans="1:16" ht="12.75" customHeight="1">
      <c r="A92" s="13" t="s">
        <v>544</v>
      </c>
      <c r="B92" s="124">
        <f>(B72/B$54)*100</f>
        <v>0.20281680953870895</v>
      </c>
      <c r="C92" s="124">
        <f aca="true" t="shared" si="27" ref="C92:P92">(C72/C$54)*100</f>
        <v>0.2137417024681862</v>
      </c>
      <c r="D92" s="124">
        <f t="shared" si="27"/>
        <v>0.19497031456345948</v>
      </c>
      <c r="E92" s="124">
        <f t="shared" si="27"/>
        <v>0.16577038556505572</v>
      </c>
      <c r="F92" s="124">
        <f t="shared" si="27"/>
        <v>0.16878602962603018</v>
      </c>
      <c r="G92" s="124">
        <f t="shared" si="27"/>
        <v>0.14288177332117427</v>
      </c>
      <c r="H92" s="124">
        <f t="shared" si="27"/>
        <v>0.14354454506719286</v>
      </c>
      <c r="I92" s="133">
        <f t="shared" si="27"/>
        <v>0.12145962146718295</v>
      </c>
      <c r="J92" s="124">
        <f t="shared" si="27"/>
        <v>0.37041643583325506</v>
      </c>
      <c r="K92" s="124">
        <f t="shared" si="27"/>
        <v>0.3315762431152335</v>
      </c>
      <c r="L92" s="124">
        <f t="shared" si="27"/>
        <v>0.35696253651213383</v>
      </c>
      <c r="M92" s="124">
        <f t="shared" si="27"/>
        <v>0.34318623621532257</v>
      </c>
      <c r="N92" s="124">
        <f t="shared" si="27"/>
        <v>0.28032029544442455</v>
      </c>
      <c r="O92" s="133">
        <f t="shared" si="27"/>
        <v>0.28211490371582537</v>
      </c>
      <c r="P92" s="124">
        <f t="shared" si="27"/>
        <v>0.09587656962961884</v>
      </c>
    </row>
    <row r="93" ht="12" customHeight="1">
      <c r="A93" s="9" t="s">
        <v>549</v>
      </c>
    </row>
    <row r="94" ht="12" customHeight="1">
      <c r="A94" s="13" t="s">
        <v>551</v>
      </c>
    </row>
    <row r="95" ht="12" customHeight="1">
      <c r="A95" s="13" t="s">
        <v>548</v>
      </c>
    </row>
    <row r="96" ht="12.75" customHeight="1"/>
    <row r="97" ht="13.5">
      <c r="A97" s="2" t="s">
        <v>552</v>
      </c>
    </row>
    <row r="99" spans="1:16" ht="12.75" customHeight="1">
      <c r="A99" s="9"/>
      <c r="B99" s="126" t="s">
        <v>131</v>
      </c>
      <c r="C99" s="126" t="s">
        <v>134</v>
      </c>
      <c r="D99" s="126" t="s">
        <v>139</v>
      </c>
      <c r="E99" s="126" t="s">
        <v>140</v>
      </c>
      <c r="F99" s="126" t="s">
        <v>141</v>
      </c>
      <c r="G99" s="126" t="s">
        <v>142</v>
      </c>
      <c r="H99" s="126" t="s">
        <v>143</v>
      </c>
      <c r="I99" s="128" t="s">
        <v>144</v>
      </c>
      <c r="J99" s="126" t="s">
        <v>511</v>
      </c>
      <c r="K99" s="126" t="s">
        <v>169</v>
      </c>
      <c r="L99" s="126" t="s">
        <v>170</v>
      </c>
      <c r="M99" s="126" t="s">
        <v>171</v>
      </c>
      <c r="N99" s="126" t="s">
        <v>506</v>
      </c>
      <c r="O99" s="128" t="s">
        <v>172</v>
      </c>
      <c r="P99" s="126" t="s">
        <v>512</v>
      </c>
    </row>
    <row r="100" spans="1:16" ht="15" customHeight="1">
      <c r="A100" s="111"/>
      <c r="B100" s="136" t="s">
        <v>546</v>
      </c>
      <c r="C100" s="136"/>
      <c r="D100" s="136"/>
      <c r="E100" s="136"/>
      <c r="F100" s="136"/>
      <c r="G100" s="136"/>
      <c r="H100" s="136"/>
      <c r="I100" s="137"/>
      <c r="J100" s="138" t="s">
        <v>547</v>
      </c>
      <c r="K100" s="136"/>
      <c r="L100" s="136"/>
      <c r="M100" s="136"/>
      <c r="N100" s="136"/>
      <c r="O100" s="137"/>
      <c r="P100" s="127" t="s">
        <v>532</v>
      </c>
    </row>
    <row r="101" spans="1:16" ht="12.75" customHeight="1">
      <c r="A101" s="13" t="s">
        <v>513</v>
      </c>
      <c r="B101" s="19">
        <v>171623</v>
      </c>
      <c r="C101" s="19">
        <v>281484</v>
      </c>
      <c r="D101" s="19">
        <v>344093</v>
      </c>
      <c r="E101" s="19">
        <v>351644</v>
      </c>
      <c r="F101" s="19">
        <v>413731</v>
      </c>
      <c r="G101" s="19">
        <v>495011</v>
      </c>
      <c r="H101" s="19">
        <v>515171</v>
      </c>
      <c r="I101" s="129">
        <v>598303</v>
      </c>
      <c r="J101" s="13">
        <v>2389417</v>
      </c>
      <c r="K101" s="13">
        <v>2813416</v>
      </c>
      <c r="L101" s="13">
        <v>3001112</v>
      </c>
      <c r="M101" s="13">
        <v>3443274</v>
      </c>
      <c r="N101" s="13">
        <v>3895273</v>
      </c>
      <c r="O101" s="129">
        <v>4240199</v>
      </c>
      <c r="P101" s="13">
        <v>4587963</v>
      </c>
    </row>
    <row r="102" spans="1:16" ht="12.75" customHeight="1">
      <c r="A102" s="13" t="s">
        <v>535</v>
      </c>
      <c r="B102" s="19">
        <v>10273</v>
      </c>
      <c r="C102" s="19">
        <v>16304</v>
      </c>
      <c r="D102" s="19">
        <v>11914</v>
      </c>
      <c r="E102" s="19">
        <v>12512</v>
      </c>
      <c r="F102" s="19">
        <v>15406</v>
      </c>
      <c r="G102" s="19">
        <v>19106</v>
      </c>
      <c r="H102" s="19">
        <v>20461</v>
      </c>
      <c r="I102" s="129">
        <v>20899</v>
      </c>
      <c r="J102" s="13">
        <v>193937</v>
      </c>
      <c r="K102" s="13">
        <v>207927</v>
      </c>
      <c r="L102" s="13">
        <v>212176</v>
      </c>
      <c r="M102" s="13">
        <v>219378</v>
      </c>
      <c r="N102" s="13">
        <v>238372</v>
      </c>
      <c r="O102" s="129">
        <v>263290</v>
      </c>
      <c r="P102" s="13">
        <v>282176</v>
      </c>
    </row>
    <row r="103" spans="1:16" ht="12.75" customHeight="1">
      <c r="A103" s="13" t="s">
        <v>538</v>
      </c>
      <c r="B103" s="19">
        <v>1598</v>
      </c>
      <c r="C103" s="19">
        <v>3354</v>
      </c>
      <c r="D103" s="19">
        <v>9372</v>
      </c>
      <c r="E103" s="19">
        <v>9435</v>
      </c>
      <c r="F103" s="19">
        <v>14710</v>
      </c>
      <c r="G103" s="19">
        <v>10775</v>
      </c>
      <c r="H103" s="19">
        <v>12917</v>
      </c>
      <c r="I103" s="129">
        <v>16137</v>
      </c>
      <c r="J103" s="13">
        <v>130844</v>
      </c>
      <c r="K103" s="13">
        <v>177386</v>
      </c>
      <c r="L103" s="13">
        <v>181463</v>
      </c>
      <c r="M103" s="13">
        <v>258452</v>
      </c>
      <c r="N103" s="13">
        <v>279499</v>
      </c>
      <c r="O103" s="129">
        <v>238532</v>
      </c>
      <c r="P103" s="13">
        <v>229002</v>
      </c>
    </row>
    <row r="104" spans="1:16" ht="12.75" customHeight="1">
      <c r="A104" s="13" t="s">
        <v>577</v>
      </c>
      <c r="B104" s="19">
        <v>16514</v>
      </c>
      <c r="C104" s="19">
        <v>37542</v>
      </c>
      <c r="D104" s="19">
        <v>131364</v>
      </c>
      <c r="E104" s="19">
        <v>114066</v>
      </c>
      <c r="F104" s="19">
        <v>141259</v>
      </c>
      <c r="G104" s="19">
        <v>177527</v>
      </c>
      <c r="H104" s="19">
        <v>184411</v>
      </c>
      <c r="I104" s="129">
        <v>219140</v>
      </c>
      <c r="J104" s="13">
        <v>282056</v>
      </c>
      <c r="K104" s="13">
        <v>330534</v>
      </c>
      <c r="L104" s="13">
        <v>363253</v>
      </c>
      <c r="M104" s="13">
        <v>428874</v>
      </c>
      <c r="N104" s="13">
        <v>568402</v>
      </c>
      <c r="O104" s="129">
        <v>671332</v>
      </c>
      <c r="P104" s="13">
        <v>532212</v>
      </c>
    </row>
    <row r="105" spans="1:16" ht="12.75" customHeight="1">
      <c r="A105" s="13" t="s">
        <v>545</v>
      </c>
      <c r="B105" s="19">
        <v>35380</v>
      </c>
      <c r="C105" s="19">
        <v>46408</v>
      </c>
      <c r="D105" s="19">
        <v>33081</v>
      </c>
      <c r="E105" s="19">
        <v>48776</v>
      </c>
      <c r="F105" s="19">
        <v>52425</v>
      </c>
      <c r="G105" s="19">
        <v>54818</v>
      </c>
      <c r="H105" s="19">
        <v>66240</v>
      </c>
      <c r="I105" s="129">
        <v>74417</v>
      </c>
      <c r="J105" s="13">
        <v>414671</v>
      </c>
      <c r="K105" s="13">
        <v>562775</v>
      </c>
      <c r="L105" s="13">
        <v>575379</v>
      </c>
      <c r="M105" s="13">
        <v>690488</v>
      </c>
      <c r="N105" s="13">
        <v>741912</v>
      </c>
      <c r="O105" s="129">
        <v>702736</v>
      </c>
      <c r="P105" s="13">
        <v>793926</v>
      </c>
    </row>
    <row r="106" spans="1:16" ht="12.75" customHeight="1">
      <c r="A106" s="13" t="s">
        <v>520</v>
      </c>
      <c r="B106" s="19">
        <v>23200</v>
      </c>
      <c r="C106" s="19">
        <v>34211</v>
      </c>
      <c r="D106" s="19">
        <v>14291</v>
      </c>
      <c r="E106" s="19">
        <v>28826</v>
      </c>
      <c r="F106" s="19">
        <v>29569</v>
      </c>
      <c r="G106" s="19">
        <v>30544</v>
      </c>
      <c r="H106" s="19">
        <v>34868</v>
      </c>
      <c r="I106" s="129">
        <v>38219</v>
      </c>
      <c r="J106" s="13">
        <v>218016</v>
      </c>
      <c r="K106" s="13">
        <v>327961</v>
      </c>
      <c r="L106" s="13">
        <v>310156</v>
      </c>
      <c r="M106" s="13">
        <v>366183</v>
      </c>
      <c r="N106" s="13">
        <v>350405</v>
      </c>
      <c r="O106" s="129">
        <v>259195</v>
      </c>
      <c r="P106" s="13">
        <v>349469</v>
      </c>
    </row>
    <row r="107" spans="1:16" ht="12.75" customHeight="1">
      <c r="A107" s="13" t="s">
        <v>521</v>
      </c>
      <c r="B107" s="19">
        <v>4012</v>
      </c>
      <c r="C107" s="19">
        <v>4055</v>
      </c>
      <c r="D107" s="19">
        <v>2185</v>
      </c>
      <c r="E107" s="19">
        <v>3597</v>
      </c>
      <c r="F107" s="19">
        <v>3815</v>
      </c>
      <c r="G107" s="19">
        <v>4807</v>
      </c>
      <c r="H107" s="19">
        <v>5711</v>
      </c>
      <c r="I107" s="129">
        <v>6720</v>
      </c>
      <c r="J107" s="13">
        <v>51352</v>
      </c>
      <c r="K107" s="13">
        <v>59370</v>
      </c>
      <c r="L107" s="13">
        <v>60281</v>
      </c>
      <c r="M107" s="17" t="s">
        <v>211</v>
      </c>
      <c r="N107" s="17" t="s">
        <v>211</v>
      </c>
      <c r="O107" s="134" t="s">
        <v>211</v>
      </c>
      <c r="P107" s="17" t="s">
        <v>211</v>
      </c>
    </row>
    <row r="108" spans="1:16" ht="12.75" customHeight="1">
      <c r="A108" s="13" t="s">
        <v>524</v>
      </c>
      <c r="B108" s="19">
        <v>7958</v>
      </c>
      <c r="C108" s="19">
        <v>12480</v>
      </c>
      <c r="D108" s="19">
        <v>27085</v>
      </c>
      <c r="E108" s="19">
        <v>20990</v>
      </c>
      <c r="F108" s="19">
        <v>21639</v>
      </c>
      <c r="G108" s="19">
        <v>23666</v>
      </c>
      <c r="H108" s="19">
        <v>23256</v>
      </c>
      <c r="I108" s="129">
        <v>29332</v>
      </c>
      <c r="J108" s="13">
        <v>208109</v>
      </c>
      <c r="K108" s="13">
        <v>230082</v>
      </c>
      <c r="L108" s="13">
        <v>255586</v>
      </c>
      <c r="M108" s="13">
        <v>283539</v>
      </c>
      <c r="N108" s="13">
        <v>359924</v>
      </c>
      <c r="O108" s="129">
        <v>388191</v>
      </c>
      <c r="P108" s="13">
        <v>379556</v>
      </c>
    </row>
    <row r="109" spans="1:16" ht="12.75" customHeight="1">
      <c r="A109" s="13" t="s">
        <v>507</v>
      </c>
      <c r="B109" s="19">
        <v>80491</v>
      </c>
      <c r="C109" s="19">
        <v>130433</v>
      </c>
      <c r="D109" s="19">
        <v>92061</v>
      </c>
      <c r="E109" s="19">
        <v>103234</v>
      </c>
      <c r="F109" s="19">
        <v>117471</v>
      </c>
      <c r="G109" s="19">
        <v>152015</v>
      </c>
      <c r="H109" s="19">
        <v>149473</v>
      </c>
      <c r="I109" s="129">
        <v>168201</v>
      </c>
      <c r="J109" s="13">
        <v>805017</v>
      </c>
      <c r="K109" s="13">
        <v>893282</v>
      </c>
      <c r="L109" s="13">
        <v>957764</v>
      </c>
      <c r="M109" s="13">
        <v>1077398</v>
      </c>
      <c r="N109" s="13">
        <v>1210063</v>
      </c>
      <c r="O109" s="129">
        <v>1342862</v>
      </c>
      <c r="P109" s="13">
        <v>1703880</v>
      </c>
    </row>
    <row r="110" spans="1:16" ht="12.75" customHeight="1">
      <c r="A110" s="13" t="s">
        <v>508</v>
      </c>
      <c r="B110" s="19">
        <v>15279</v>
      </c>
      <c r="C110" s="19">
        <v>28849</v>
      </c>
      <c r="D110" s="19">
        <v>23248</v>
      </c>
      <c r="E110" s="19">
        <v>27368</v>
      </c>
      <c r="F110" s="19">
        <v>30404</v>
      </c>
      <c r="G110" s="19">
        <v>37472</v>
      </c>
      <c r="H110" s="19">
        <v>39714</v>
      </c>
      <c r="I110" s="129">
        <v>48347</v>
      </c>
      <c r="J110" s="13">
        <v>159191</v>
      </c>
      <c r="K110" s="13">
        <v>146226</v>
      </c>
      <c r="L110" s="13">
        <v>165262</v>
      </c>
      <c r="M110" s="13">
        <v>191972</v>
      </c>
      <c r="N110" s="13">
        <v>235746</v>
      </c>
      <c r="O110" s="129">
        <v>280604</v>
      </c>
      <c r="P110" s="13">
        <v>485778</v>
      </c>
    </row>
    <row r="111" spans="1:16" ht="12.75" customHeight="1">
      <c r="A111" s="13" t="s">
        <v>554</v>
      </c>
      <c r="B111" s="19">
        <v>19187</v>
      </c>
      <c r="C111" s="19">
        <v>26644</v>
      </c>
      <c r="D111" s="19">
        <v>15272</v>
      </c>
      <c r="E111" s="19">
        <v>18350</v>
      </c>
      <c r="F111" s="19">
        <v>16802</v>
      </c>
      <c r="G111" s="19">
        <v>21722</v>
      </c>
      <c r="H111" s="19">
        <v>22428</v>
      </c>
      <c r="I111" s="129">
        <v>24177</v>
      </c>
      <c r="J111" s="13">
        <v>33328</v>
      </c>
      <c r="K111" s="13">
        <v>31629</v>
      </c>
      <c r="L111" s="13">
        <v>32849</v>
      </c>
      <c r="M111" s="13">
        <v>38175</v>
      </c>
      <c r="N111" s="13">
        <v>38108</v>
      </c>
      <c r="O111" s="129">
        <v>42157</v>
      </c>
      <c r="P111" s="13">
        <v>171129</v>
      </c>
    </row>
    <row r="112" spans="1:16" ht="12.75" customHeight="1">
      <c r="A112" s="13" t="s">
        <v>541</v>
      </c>
      <c r="B112" s="19">
        <v>16806</v>
      </c>
      <c r="C112" s="19">
        <v>20047</v>
      </c>
      <c r="D112" s="19">
        <v>6668</v>
      </c>
      <c r="E112" s="19">
        <v>8374</v>
      </c>
      <c r="F112" s="19">
        <v>16203</v>
      </c>
      <c r="G112" s="19">
        <v>22522</v>
      </c>
      <c r="H112" s="19">
        <v>24249</v>
      </c>
      <c r="I112" s="129">
        <v>24721</v>
      </c>
      <c r="J112" s="13">
        <v>160847</v>
      </c>
      <c r="K112" s="13">
        <v>29582</v>
      </c>
      <c r="L112" s="13">
        <v>143459</v>
      </c>
      <c r="M112" s="13">
        <v>138341</v>
      </c>
      <c r="N112" s="13">
        <v>156102</v>
      </c>
      <c r="O112" s="129">
        <v>152209</v>
      </c>
      <c r="P112" s="13">
        <v>162548</v>
      </c>
    </row>
    <row r="113" spans="1:16" ht="12.75" customHeight="1">
      <c r="A113" s="125" t="s">
        <v>528</v>
      </c>
      <c r="B113" s="125"/>
      <c r="C113" s="125"/>
      <c r="D113" s="125"/>
      <c r="E113" s="125"/>
      <c r="F113" s="125"/>
      <c r="G113" s="125"/>
      <c r="H113" s="125"/>
      <c r="I113" s="130"/>
      <c r="J113" s="125"/>
      <c r="K113" s="125"/>
      <c r="L113" s="125"/>
      <c r="M113" s="125"/>
      <c r="N113" s="125"/>
      <c r="O113" s="130"/>
      <c r="P113" s="125"/>
    </row>
    <row r="114" spans="1:16" ht="12.75" customHeight="1">
      <c r="A114" s="13" t="s">
        <v>513</v>
      </c>
      <c r="B114" s="131">
        <f>(B101/B$101)*100</f>
        <v>100</v>
      </c>
      <c r="C114" s="131">
        <f aca="true" t="shared" si="28" ref="C114:P114">(C101/C$101)*100</f>
        <v>100</v>
      </c>
      <c r="D114" s="131">
        <f t="shared" si="28"/>
        <v>100</v>
      </c>
      <c r="E114" s="131">
        <f t="shared" si="28"/>
        <v>100</v>
      </c>
      <c r="F114" s="131">
        <f t="shared" si="28"/>
        <v>100</v>
      </c>
      <c r="G114" s="131">
        <f t="shared" si="28"/>
        <v>100</v>
      </c>
      <c r="H114" s="131">
        <f t="shared" si="28"/>
        <v>100</v>
      </c>
      <c r="I114" s="132">
        <f t="shared" si="28"/>
        <v>100</v>
      </c>
      <c r="J114" s="131">
        <f aca="true" t="shared" si="29" ref="J114:K125">(J101/J$101)*100</f>
        <v>100</v>
      </c>
      <c r="K114" s="131">
        <f t="shared" si="29"/>
        <v>100</v>
      </c>
      <c r="L114" s="131">
        <f t="shared" si="28"/>
        <v>100</v>
      </c>
      <c r="M114" s="131">
        <f t="shared" si="28"/>
        <v>100</v>
      </c>
      <c r="N114" s="131">
        <f t="shared" si="28"/>
        <v>100</v>
      </c>
      <c r="O114" s="132">
        <f t="shared" si="28"/>
        <v>100</v>
      </c>
      <c r="P114" s="131">
        <f t="shared" si="28"/>
        <v>100</v>
      </c>
    </row>
    <row r="115" spans="1:16" ht="12.75" customHeight="1">
      <c r="A115" s="13" t="s">
        <v>535</v>
      </c>
      <c r="B115" s="131">
        <f aca="true" t="shared" si="30" ref="B115:P115">(B102/B$101)*100</f>
        <v>5.985794444800522</v>
      </c>
      <c r="C115" s="131">
        <f t="shared" si="30"/>
        <v>5.7921587017379315</v>
      </c>
      <c r="D115" s="131">
        <f t="shared" si="30"/>
        <v>3.462436027469318</v>
      </c>
      <c r="E115" s="131">
        <f t="shared" si="30"/>
        <v>3.5581440320323963</v>
      </c>
      <c r="F115" s="131">
        <f t="shared" si="30"/>
        <v>3.723675528302206</v>
      </c>
      <c r="G115" s="131">
        <f t="shared" si="30"/>
        <v>3.8597122084155706</v>
      </c>
      <c r="H115" s="131">
        <f t="shared" si="30"/>
        <v>3.9716909531010094</v>
      </c>
      <c r="I115" s="132">
        <f t="shared" si="30"/>
        <v>3.493046165571625</v>
      </c>
      <c r="J115" s="131">
        <f t="shared" si="29"/>
        <v>8.116498710773381</v>
      </c>
      <c r="K115" s="131">
        <f t="shared" si="29"/>
        <v>7.390552979011991</v>
      </c>
      <c r="L115" s="131">
        <f t="shared" si="30"/>
        <v>7.069912752339799</v>
      </c>
      <c r="M115" s="131">
        <f t="shared" si="30"/>
        <v>6.371203685794392</v>
      </c>
      <c r="N115" s="131">
        <f t="shared" si="30"/>
        <v>6.119519735843932</v>
      </c>
      <c r="O115" s="132">
        <f t="shared" si="30"/>
        <v>6.209378380590156</v>
      </c>
      <c r="P115" s="131">
        <f t="shared" si="30"/>
        <v>6.150354743488559</v>
      </c>
    </row>
    <row r="116" spans="1:16" ht="12.75" customHeight="1">
      <c r="A116" s="13" t="s">
        <v>538</v>
      </c>
      <c r="B116" s="131">
        <f aca="true" t="shared" si="31" ref="B116:P116">(B103/B$101)*100</f>
        <v>0.9311106320248452</v>
      </c>
      <c r="C116" s="131">
        <f t="shared" si="31"/>
        <v>1.191541970413949</v>
      </c>
      <c r="D116" s="131">
        <f t="shared" si="31"/>
        <v>2.723682260319158</v>
      </c>
      <c r="E116" s="131">
        <f t="shared" si="31"/>
        <v>2.68311132850269</v>
      </c>
      <c r="F116" s="131">
        <f t="shared" si="31"/>
        <v>3.555450280496265</v>
      </c>
      <c r="G116" s="131">
        <f t="shared" si="31"/>
        <v>2.1767193052275604</v>
      </c>
      <c r="H116" s="131">
        <f t="shared" si="31"/>
        <v>2.507322811260727</v>
      </c>
      <c r="I116" s="132">
        <f t="shared" si="31"/>
        <v>2.6971283780960484</v>
      </c>
      <c r="J116" s="131">
        <f t="shared" si="29"/>
        <v>5.475980124021885</v>
      </c>
      <c r="K116" s="131">
        <f t="shared" si="29"/>
        <v>6.305004307930289</v>
      </c>
      <c r="L116" s="131">
        <f t="shared" si="31"/>
        <v>6.046525421243859</v>
      </c>
      <c r="M116" s="131">
        <f t="shared" si="31"/>
        <v>7.505995747070957</v>
      </c>
      <c r="N116" s="131">
        <f t="shared" si="31"/>
        <v>7.175337903145684</v>
      </c>
      <c r="O116" s="132">
        <f t="shared" si="31"/>
        <v>5.6254906904133515</v>
      </c>
      <c r="P116" s="131">
        <f t="shared" si="31"/>
        <v>4.9913654491110755</v>
      </c>
    </row>
    <row r="117" spans="1:16" ht="12.75" customHeight="1">
      <c r="A117" s="13" t="s">
        <v>577</v>
      </c>
      <c r="B117" s="131">
        <f aca="true" t="shared" si="32" ref="B117:P117">(B104/B$101)*100</f>
        <v>9.622253427570897</v>
      </c>
      <c r="C117" s="131">
        <f t="shared" si="32"/>
        <v>13.337170141109263</v>
      </c>
      <c r="D117" s="131">
        <f t="shared" si="32"/>
        <v>38.17688822498569</v>
      </c>
      <c r="E117" s="131">
        <f t="shared" si="32"/>
        <v>32.4379201692621</v>
      </c>
      <c r="F117" s="131">
        <f t="shared" si="32"/>
        <v>34.14271591928089</v>
      </c>
      <c r="G117" s="131">
        <f t="shared" si="32"/>
        <v>35.86324344307501</v>
      </c>
      <c r="H117" s="131">
        <f t="shared" si="32"/>
        <v>35.79607547785104</v>
      </c>
      <c r="I117" s="132">
        <f t="shared" si="32"/>
        <v>36.62692649042375</v>
      </c>
      <c r="J117" s="131">
        <f t="shared" si="29"/>
        <v>11.804385756023331</v>
      </c>
      <c r="K117" s="131">
        <f t="shared" si="29"/>
        <v>11.748493646158265</v>
      </c>
      <c r="L117" s="131">
        <f t="shared" si="32"/>
        <v>12.103946803718088</v>
      </c>
      <c r="M117" s="131">
        <f t="shared" si="32"/>
        <v>12.455413074881639</v>
      </c>
      <c r="N117" s="131">
        <f t="shared" si="32"/>
        <v>14.592096625833415</v>
      </c>
      <c r="O117" s="132">
        <f t="shared" si="32"/>
        <v>15.832558802075091</v>
      </c>
      <c r="P117" s="131">
        <f t="shared" si="32"/>
        <v>11.600180733802778</v>
      </c>
    </row>
    <row r="118" spans="1:16" ht="12.75" customHeight="1">
      <c r="A118" s="13" t="s">
        <v>545</v>
      </c>
      <c r="B118" s="131">
        <f aca="true" t="shared" si="33" ref="B118:P118">(B105/B$101)*100</f>
        <v>20.614952541326044</v>
      </c>
      <c r="C118" s="131">
        <f t="shared" si="33"/>
        <v>16.486905117164742</v>
      </c>
      <c r="D118" s="131">
        <f t="shared" si="33"/>
        <v>9.613970641657923</v>
      </c>
      <c r="E118" s="131">
        <f t="shared" si="33"/>
        <v>13.870846651727314</v>
      </c>
      <c r="F118" s="131">
        <f t="shared" si="33"/>
        <v>12.671276747451845</v>
      </c>
      <c r="G118" s="131">
        <f t="shared" si="33"/>
        <v>11.074097343291362</v>
      </c>
      <c r="H118" s="131">
        <f t="shared" si="33"/>
        <v>12.857866611280528</v>
      </c>
      <c r="I118" s="132">
        <f t="shared" si="33"/>
        <v>12.438012177776143</v>
      </c>
      <c r="J118" s="131">
        <f t="shared" si="29"/>
        <v>17.35448437840695</v>
      </c>
      <c r="K118" s="131">
        <f t="shared" si="29"/>
        <v>20.003262937297578</v>
      </c>
      <c r="L118" s="131">
        <f t="shared" si="33"/>
        <v>19.172193506940093</v>
      </c>
      <c r="M118" s="131">
        <f t="shared" si="33"/>
        <v>20.05324002678846</v>
      </c>
      <c r="N118" s="131">
        <f t="shared" si="33"/>
        <v>19.04646991366202</v>
      </c>
      <c r="O118" s="132">
        <f t="shared" si="33"/>
        <v>16.573184418938826</v>
      </c>
      <c r="P118" s="131">
        <f t="shared" si="33"/>
        <v>17.304542342647487</v>
      </c>
    </row>
    <row r="119" spans="1:16" ht="12.75" customHeight="1">
      <c r="A119" s="13" t="s">
        <v>520</v>
      </c>
      <c r="B119" s="131">
        <f aca="true" t="shared" si="34" ref="B119:P119">(B106/B$101)*100</f>
        <v>13.518001666443308</v>
      </c>
      <c r="C119" s="131">
        <f t="shared" si="34"/>
        <v>12.153799150218129</v>
      </c>
      <c r="D119" s="131">
        <f t="shared" si="34"/>
        <v>4.15323764214907</v>
      </c>
      <c r="E119" s="131">
        <f t="shared" si="34"/>
        <v>8.197495194003025</v>
      </c>
      <c r="F119" s="131">
        <f t="shared" si="34"/>
        <v>7.146914299387766</v>
      </c>
      <c r="G119" s="131">
        <f t="shared" si="34"/>
        <v>6.17036793121769</v>
      </c>
      <c r="H119" s="131">
        <f t="shared" si="34"/>
        <v>6.7682381189935</v>
      </c>
      <c r="I119" s="132">
        <f t="shared" si="34"/>
        <v>6.387900445092202</v>
      </c>
      <c r="J119" s="131">
        <f t="shared" si="29"/>
        <v>9.12423407048665</v>
      </c>
      <c r="K119" s="131">
        <f t="shared" si="29"/>
        <v>11.657038987479988</v>
      </c>
      <c r="L119" s="131">
        <f t="shared" si="34"/>
        <v>10.334702603568276</v>
      </c>
      <c r="M119" s="131">
        <f t="shared" si="34"/>
        <v>10.634733105759228</v>
      </c>
      <c r="N119" s="131">
        <f t="shared" si="34"/>
        <v>8.995646774950048</v>
      </c>
      <c r="O119" s="132">
        <f t="shared" si="34"/>
        <v>6.1128027245891055</v>
      </c>
      <c r="P119" s="131">
        <f t="shared" si="34"/>
        <v>7.617084095926667</v>
      </c>
    </row>
    <row r="120" spans="1:16" ht="12.75" customHeight="1">
      <c r="A120" s="13" t="s">
        <v>521</v>
      </c>
      <c r="B120" s="131">
        <f aca="true" t="shared" si="35" ref="B120:L120">(B107/B$101)*100</f>
        <v>2.3376820123176967</v>
      </c>
      <c r="C120" s="131">
        <f t="shared" si="35"/>
        <v>1.4405792158701738</v>
      </c>
      <c r="D120" s="131">
        <f t="shared" si="35"/>
        <v>0.6350027463505505</v>
      </c>
      <c r="E120" s="131">
        <f t="shared" si="35"/>
        <v>1.0229095335054772</v>
      </c>
      <c r="F120" s="131">
        <f t="shared" si="35"/>
        <v>0.9220967246834296</v>
      </c>
      <c r="G120" s="131">
        <f t="shared" si="35"/>
        <v>0.971089531343748</v>
      </c>
      <c r="H120" s="131">
        <f t="shared" si="35"/>
        <v>1.108563952551677</v>
      </c>
      <c r="I120" s="132">
        <f t="shared" si="35"/>
        <v>1.123176718151171</v>
      </c>
      <c r="J120" s="131">
        <f t="shared" si="29"/>
        <v>2.1491434939987455</v>
      </c>
      <c r="K120" s="131">
        <f t="shared" si="29"/>
        <v>2.1102460496421434</v>
      </c>
      <c r="L120" s="131">
        <f t="shared" si="35"/>
        <v>2.008622137394406</v>
      </c>
      <c r="M120" s="17" t="s">
        <v>211</v>
      </c>
      <c r="N120" s="17" t="s">
        <v>211</v>
      </c>
      <c r="O120" s="134" t="s">
        <v>211</v>
      </c>
      <c r="P120" s="17" t="s">
        <v>211</v>
      </c>
    </row>
    <row r="121" spans="1:16" ht="12.75" customHeight="1">
      <c r="A121" s="13" t="s">
        <v>524</v>
      </c>
      <c r="B121" s="131">
        <f aca="true" t="shared" si="36" ref="B121:P121">(B108/B$101)*100</f>
        <v>4.636907640584305</v>
      </c>
      <c r="C121" s="131">
        <f t="shared" si="36"/>
        <v>4.433644541075159</v>
      </c>
      <c r="D121" s="131">
        <f t="shared" si="36"/>
        <v>7.871418482793896</v>
      </c>
      <c r="E121" s="131">
        <f t="shared" si="36"/>
        <v>5.969105117675831</v>
      </c>
      <c r="F121" s="131">
        <f t="shared" si="36"/>
        <v>5.230209967345933</v>
      </c>
      <c r="G121" s="131">
        <f t="shared" si="36"/>
        <v>4.78090385870213</v>
      </c>
      <c r="H121" s="131">
        <f t="shared" si="36"/>
        <v>4.514229255916968</v>
      </c>
      <c r="I121" s="132">
        <f t="shared" si="36"/>
        <v>4.902532663215795</v>
      </c>
      <c r="J121" s="131">
        <f t="shared" si="29"/>
        <v>8.709614102519568</v>
      </c>
      <c r="K121" s="131">
        <f t="shared" si="29"/>
        <v>8.178029839881482</v>
      </c>
      <c r="L121" s="131">
        <f t="shared" si="36"/>
        <v>8.516376596408264</v>
      </c>
      <c r="M121" s="131">
        <f t="shared" si="36"/>
        <v>8.234575581263647</v>
      </c>
      <c r="N121" s="131">
        <f t="shared" si="36"/>
        <v>9.240019890775306</v>
      </c>
      <c r="O121" s="132">
        <f t="shared" si="36"/>
        <v>9.155018431917936</v>
      </c>
      <c r="P121" s="131">
        <f t="shared" si="36"/>
        <v>8.27286532171249</v>
      </c>
    </row>
    <row r="122" spans="1:16" ht="12.75" customHeight="1">
      <c r="A122" s="13" t="s">
        <v>507</v>
      </c>
      <c r="B122" s="131">
        <f aca="true" t="shared" si="37" ref="B122:P122">(B109/B$101)*100</f>
        <v>46.89989104024519</v>
      </c>
      <c r="C122" s="131">
        <f t="shared" si="37"/>
        <v>46.33762487388271</v>
      </c>
      <c r="D122" s="131">
        <f t="shared" si="37"/>
        <v>26.75468550653457</v>
      </c>
      <c r="E122" s="131">
        <f t="shared" si="37"/>
        <v>29.357532049459113</v>
      </c>
      <c r="F122" s="131">
        <f t="shared" si="37"/>
        <v>28.393086329039885</v>
      </c>
      <c r="G122" s="131">
        <f t="shared" si="37"/>
        <v>30.70941857857704</v>
      </c>
      <c r="H122" s="131">
        <f t="shared" si="37"/>
        <v>29.014249637499006</v>
      </c>
      <c r="I122" s="132">
        <f t="shared" si="37"/>
        <v>28.113012971688256</v>
      </c>
      <c r="J122" s="131">
        <f t="shared" si="29"/>
        <v>33.69093799868336</v>
      </c>
      <c r="K122" s="131">
        <f t="shared" si="29"/>
        <v>31.750796896015377</v>
      </c>
      <c r="L122" s="131">
        <f t="shared" si="37"/>
        <v>31.913637345090752</v>
      </c>
      <c r="M122" s="131">
        <f t="shared" si="37"/>
        <v>31.289929294038178</v>
      </c>
      <c r="N122" s="131">
        <f t="shared" si="37"/>
        <v>31.06490867263989</v>
      </c>
      <c r="O122" s="132">
        <f t="shared" si="37"/>
        <v>31.669787196308473</v>
      </c>
      <c r="P122" s="131">
        <f t="shared" si="37"/>
        <v>37.13805015428416</v>
      </c>
    </row>
    <row r="123" spans="1:16" ht="12.75" customHeight="1">
      <c r="A123" s="13" t="s">
        <v>508</v>
      </c>
      <c r="B123" s="131">
        <f aca="true" t="shared" si="38" ref="B123:P123">(B110/B$101)*100</f>
        <v>8.90265290782704</v>
      </c>
      <c r="C123" s="131">
        <f t="shared" si="38"/>
        <v>10.248895141464525</v>
      </c>
      <c r="D123" s="131">
        <f t="shared" si="38"/>
        <v>6.756312973527506</v>
      </c>
      <c r="E123" s="131">
        <f t="shared" si="38"/>
        <v>7.7828713130325</v>
      </c>
      <c r="F123" s="131">
        <f t="shared" si="38"/>
        <v>7.348736256166447</v>
      </c>
      <c r="G123" s="131">
        <f t="shared" si="38"/>
        <v>7.569932789372357</v>
      </c>
      <c r="H123" s="131">
        <f t="shared" si="38"/>
        <v>7.708896657614655</v>
      </c>
      <c r="I123" s="132">
        <f t="shared" si="38"/>
        <v>8.080688213162896</v>
      </c>
      <c r="J123" s="131">
        <f t="shared" si="29"/>
        <v>6.662336461153496</v>
      </c>
      <c r="K123" s="131">
        <f t="shared" si="29"/>
        <v>5.197453913676471</v>
      </c>
      <c r="L123" s="131">
        <f t="shared" si="38"/>
        <v>5.506692186096354</v>
      </c>
      <c r="M123" s="131">
        <f t="shared" si="38"/>
        <v>5.57527515963005</v>
      </c>
      <c r="N123" s="131">
        <f t="shared" si="38"/>
        <v>6.052104692020302</v>
      </c>
      <c r="O123" s="132">
        <f t="shared" si="38"/>
        <v>6.617708272654184</v>
      </c>
      <c r="P123" s="131">
        <f t="shared" si="38"/>
        <v>10.588097593637961</v>
      </c>
    </row>
    <row r="124" spans="1:16" ht="12.75" customHeight="1">
      <c r="A124" s="13" t="s">
        <v>554</v>
      </c>
      <c r="B124" s="131">
        <f aca="true" t="shared" si="39" ref="B124:P124">(B111/B$101)*100</f>
        <v>11.17973698163999</v>
      </c>
      <c r="C124" s="131">
        <f t="shared" si="39"/>
        <v>9.465546887212062</v>
      </c>
      <c r="D124" s="131">
        <f t="shared" si="39"/>
        <v>4.438334985018585</v>
      </c>
      <c r="E124" s="131">
        <f t="shared" si="39"/>
        <v>5.2183458270296095</v>
      </c>
      <c r="F124" s="131">
        <f t="shared" si="39"/>
        <v>4.061092835683089</v>
      </c>
      <c r="G124" s="131">
        <f t="shared" si="39"/>
        <v>4.388185313053649</v>
      </c>
      <c r="H124" s="131">
        <f t="shared" si="39"/>
        <v>4.353505923275961</v>
      </c>
      <c r="I124" s="132">
        <f t="shared" si="39"/>
        <v>4.040929094455485</v>
      </c>
      <c r="J124" s="131">
        <f t="shared" si="29"/>
        <v>1.394817229474805</v>
      </c>
      <c r="K124" s="131">
        <f t="shared" si="29"/>
        <v>1.1242205205344677</v>
      </c>
      <c r="L124" s="131">
        <f t="shared" si="39"/>
        <v>1.0945609494080861</v>
      </c>
      <c r="M124" s="131">
        <f t="shared" si="39"/>
        <v>1.1086831893134266</v>
      </c>
      <c r="N124" s="131">
        <f t="shared" si="39"/>
        <v>0.9783139718320129</v>
      </c>
      <c r="O124" s="132">
        <f t="shared" si="39"/>
        <v>0.9942222051370702</v>
      </c>
      <c r="P124" s="131">
        <f t="shared" si="39"/>
        <v>3.729955973925683</v>
      </c>
    </row>
    <row r="125" spans="1:16" ht="12.75" customHeight="1">
      <c r="A125" s="13" t="s">
        <v>541</v>
      </c>
      <c r="B125" s="124">
        <f aca="true" t="shared" si="40" ref="B125:I125">(B112/B$101)*100</f>
        <v>9.792393793372684</v>
      </c>
      <c r="C125" s="124">
        <f t="shared" si="40"/>
        <v>7.121896804081226</v>
      </c>
      <c r="D125" s="124">
        <f t="shared" si="40"/>
        <v>1.9378481980162339</v>
      </c>
      <c r="E125" s="124">
        <f t="shared" si="40"/>
        <v>2.381385719648281</v>
      </c>
      <c r="F125" s="124">
        <f t="shared" si="40"/>
        <v>3.916312773275389</v>
      </c>
      <c r="G125" s="124">
        <f t="shared" si="40"/>
        <v>4.5497978832793615</v>
      </c>
      <c r="H125" s="124">
        <f t="shared" si="40"/>
        <v>4.706980788903102</v>
      </c>
      <c r="I125" s="133">
        <f t="shared" si="40"/>
        <v>4.131852924020103</v>
      </c>
      <c r="J125" s="124">
        <f t="shared" si="29"/>
        <v>6.731642070011221</v>
      </c>
      <c r="K125" s="124">
        <f t="shared" si="29"/>
        <v>1.0514619949555986</v>
      </c>
      <c r="L125" s="124">
        <f>(L112/L$101)*100</f>
        <v>4.780194807791245</v>
      </c>
      <c r="M125" s="124">
        <f>(M112/M$101)*100</f>
        <v>4.017716859012673</v>
      </c>
      <c r="N125" s="124">
        <f>(N112/N$101)*100</f>
        <v>4.007472646974937</v>
      </c>
      <c r="O125" s="133">
        <f>(O112/O$101)*100</f>
        <v>3.5896664283916864</v>
      </c>
      <c r="P125" s="124">
        <f>(P112/P$101)*100</f>
        <v>3.5429230793709543</v>
      </c>
    </row>
    <row r="126" ht="12" customHeight="1">
      <c r="A126" s="9" t="s">
        <v>553</v>
      </c>
    </row>
    <row r="127" ht="12" customHeight="1">
      <c r="A127" s="13" t="s">
        <v>551</v>
      </c>
    </row>
    <row r="128" ht="12" customHeight="1">
      <c r="A128" s="13" t="s">
        <v>548</v>
      </c>
    </row>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3.5">
      <c r="A143" s="2" t="s">
        <v>555</v>
      </c>
    </row>
    <row r="145" spans="1:16" ht="12.75" customHeight="1">
      <c r="A145" s="9"/>
      <c r="B145" s="126" t="s">
        <v>131</v>
      </c>
      <c r="C145" s="126" t="s">
        <v>134</v>
      </c>
      <c r="D145" s="126" t="s">
        <v>139</v>
      </c>
      <c r="E145" s="126" t="s">
        <v>140</v>
      </c>
      <c r="F145" s="126" t="s">
        <v>141</v>
      </c>
      <c r="G145" s="126" t="s">
        <v>142</v>
      </c>
      <c r="H145" s="126" t="s">
        <v>143</v>
      </c>
      <c r="I145" s="128" t="s">
        <v>144</v>
      </c>
      <c r="J145" s="126" t="s">
        <v>511</v>
      </c>
      <c r="K145" s="126" t="s">
        <v>169</v>
      </c>
      <c r="L145" s="126" t="s">
        <v>170</v>
      </c>
      <c r="M145" s="126" t="s">
        <v>171</v>
      </c>
      <c r="N145" s="126" t="s">
        <v>506</v>
      </c>
      <c r="O145" s="128" t="s">
        <v>172</v>
      </c>
      <c r="P145" s="126" t="s">
        <v>512</v>
      </c>
    </row>
    <row r="146" spans="1:16" ht="15" customHeight="1">
      <c r="A146" s="111"/>
      <c r="B146" s="136" t="s">
        <v>546</v>
      </c>
      <c r="C146" s="136"/>
      <c r="D146" s="136"/>
      <c r="E146" s="136"/>
      <c r="F146" s="136"/>
      <c r="G146" s="136"/>
      <c r="H146" s="136"/>
      <c r="I146" s="137"/>
      <c r="J146" s="138" t="s">
        <v>547</v>
      </c>
      <c r="K146" s="136"/>
      <c r="L146" s="136"/>
      <c r="M146" s="136"/>
      <c r="N146" s="136"/>
      <c r="O146" s="137"/>
      <c r="P146" s="127" t="s">
        <v>533</v>
      </c>
    </row>
    <row r="147" spans="1:16" ht="12.75" customHeight="1">
      <c r="A147" s="13" t="s">
        <v>513</v>
      </c>
      <c r="B147" s="19">
        <v>186085</v>
      </c>
      <c r="C147" s="19">
        <v>321406</v>
      </c>
      <c r="D147" s="19">
        <v>238215</v>
      </c>
      <c r="E147" s="19">
        <v>293098</v>
      </c>
      <c r="F147" s="19">
        <v>332775</v>
      </c>
      <c r="G147" s="19">
        <v>393867</v>
      </c>
      <c r="H147" s="19">
        <v>436413</v>
      </c>
      <c r="I147" s="129">
        <v>484001</v>
      </c>
      <c r="J147" s="13">
        <v>2325924</v>
      </c>
      <c r="K147" s="13">
        <v>2802728</v>
      </c>
      <c r="L147" s="13">
        <v>2993898</v>
      </c>
      <c r="M147" s="13">
        <v>3424059</v>
      </c>
      <c r="N147" s="13">
        <v>3886649</v>
      </c>
      <c r="O147" s="129">
        <v>4279457</v>
      </c>
      <c r="P147" s="13">
        <v>4462527</v>
      </c>
    </row>
    <row r="148" spans="1:16" ht="12.75" customHeight="1">
      <c r="A148" s="13" t="s">
        <v>535</v>
      </c>
      <c r="B148" s="19">
        <v>7</v>
      </c>
      <c r="C148" s="19">
        <v>2404</v>
      </c>
      <c r="D148" s="19">
        <v>3054</v>
      </c>
      <c r="E148" s="19">
        <v>2875</v>
      </c>
      <c r="F148" s="19">
        <v>3639</v>
      </c>
      <c r="G148" s="19">
        <v>3817</v>
      </c>
      <c r="H148" s="19">
        <v>4877</v>
      </c>
      <c r="I148" s="129">
        <v>4731</v>
      </c>
      <c r="J148" s="13">
        <v>35951</v>
      </c>
      <c r="K148" s="13">
        <v>31719</v>
      </c>
      <c r="L148" s="13">
        <v>35660</v>
      </c>
      <c r="M148" s="13">
        <v>40272</v>
      </c>
      <c r="N148" s="13">
        <v>40798</v>
      </c>
      <c r="O148" s="129">
        <v>51753</v>
      </c>
      <c r="P148" s="13">
        <v>59806</v>
      </c>
    </row>
    <row r="149" spans="1:16" ht="12.75" customHeight="1">
      <c r="A149" s="13" t="s">
        <v>556</v>
      </c>
      <c r="B149" s="19">
        <v>1139</v>
      </c>
      <c r="C149" s="19">
        <v>1689</v>
      </c>
      <c r="D149" s="19">
        <v>1407</v>
      </c>
      <c r="E149" s="19">
        <v>1710</v>
      </c>
      <c r="F149" s="19">
        <v>1579</v>
      </c>
      <c r="G149" s="19">
        <v>1627</v>
      </c>
      <c r="H149" s="19">
        <v>2470</v>
      </c>
      <c r="I149" s="129">
        <v>1816</v>
      </c>
      <c r="J149" s="13">
        <v>5382</v>
      </c>
      <c r="K149" s="13">
        <v>8801</v>
      </c>
      <c r="L149" s="13">
        <v>9749</v>
      </c>
      <c r="M149" s="13">
        <v>10930</v>
      </c>
      <c r="N149" s="13">
        <v>10142</v>
      </c>
      <c r="O149" s="129">
        <v>9798</v>
      </c>
      <c r="P149" s="13">
        <v>14498</v>
      </c>
    </row>
    <row r="150" spans="1:16" ht="12.75" customHeight="1">
      <c r="A150" s="13" t="s">
        <v>537</v>
      </c>
      <c r="B150" s="19">
        <v>1426</v>
      </c>
      <c r="C150" s="19">
        <v>11997</v>
      </c>
      <c r="D150" s="19">
        <v>7531</v>
      </c>
      <c r="E150" s="19">
        <v>8280</v>
      </c>
      <c r="F150" s="19">
        <v>12648</v>
      </c>
      <c r="G150" s="19">
        <v>13399</v>
      </c>
      <c r="H150" s="19">
        <v>12094</v>
      </c>
      <c r="I150" s="129">
        <v>21083</v>
      </c>
      <c r="J150" s="13">
        <v>24755</v>
      </c>
      <c r="K150" s="13">
        <v>26993</v>
      </c>
      <c r="L150" s="13">
        <v>20517</v>
      </c>
      <c r="M150" s="13">
        <v>23815</v>
      </c>
      <c r="N150" s="13">
        <v>23136</v>
      </c>
      <c r="O150" s="129">
        <v>24979</v>
      </c>
      <c r="P150" s="13">
        <v>25077</v>
      </c>
    </row>
    <row r="151" spans="1:16" ht="12.75" customHeight="1">
      <c r="A151" s="13" t="s">
        <v>538</v>
      </c>
      <c r="B151" s="19">
        <v>4205</v>
      </c>
      <c r="C151" s="19">
        <v>6161</v>
      </c>
      <c r="D151" s="19">
        <v>6613</v>
      </c>
      <c r="E151" s="19">
        <v>4938</v>
      </c>
      <c r="F151" s="19">
        <v>6251</v>
      </c>
      <c r="G151" s="19">
        <v>7760</v>
      </c>
      <c r="H151" s="19">
        <v>8784</v>
      </c>
      <c r="I151" s="129">
        <v>8374</v>
      </c>
      <c r="J151" s="13">
        <v>67452</v>
      </c>
      <c r="K151" s="13">
        <v>77952</v>
      </c>
      <c r="L151" s="13">
        <v>98463</v>
      </c>
      <c r="M151" s="13">
        <v>131547</v>
      </c>
      <c r="N151" s="13">
        <v>137921</v>
      </c>
      <c r="O151" s="129">
        <v>121827</v>
      </c>
      <c r="P151" s="13">
        <v>116031</v>
      </c>
    </row>
    <row r="152" spans="1:16" ht="12.75" customHeight="1">
      <c r="A152" s="13" t="s">
        <v>577</v>
      </c>
      <c r="B152" s="19">
        <v>17216</v>
      </c>
      <c r="C152" s="19">
        <v>24421</v>
      </c>
      <c r="D152" s="19">
        <v>19932</v>
      </c>
      <c r="E152" s="19">
        <v>25031</v>
      </c>
      <c r="F152" s="19">
        <v>38070</v>
      </c>
      <c r="G152" s="19">
        <v>46352</v>
      </c>
      <c r="H152" s="19">
        <v>51218</v>
      </c>
      <c r="I152" s="129">
        <v>57963</v>
      </c>
      <c r="J152" s="13">
        <v>84908</v>
      </c>
      <c r="K152" s="13">
        <v>95603</v>
      </c>
      <c r="L152" s="13">
        <v>109725</v>
      </c>
      <c r="M152" s="13">
        <v>130059</v>
      </c>
      <c r="N152" s="13">
        <v>159238</v>
      </c>
      <c r="O152" s="129">
        <v>199661</v>
      </c>
      <c r="P152" s="13">
        <v>185031</v>
      </c>
    </row>
    <row r="153" spans="1:16" ht="12.75" customHeight="1">
      <c r="A153" s="13" t="s">
        <v>545</v>
      </c>
      <c r="B153" s="19">
        <v>63160</v>
      </c>
      <c r="C153" s="19">
        <v>122131</v>
      </c>
      <c r="D153" s="19">
        <v>61135</v>
      </c>
      <c r="E153" s="19">
        <v>96227</v>
      </c>
      <c r="F153" s="19">
        <v>127534</v>
      </c>
      <c r="G153" s="19">
        <v>158011</v>
      </c>
      <c r="H153" s="19">
        <v>181748</v>
      </c>
      <c r="I153" s="129">
        <v>194538</v>
      </c>
      <c r="J153" s="13">
        <v>1037452</v>
      </c>
      <c r="K153" s="13">
        <v>1340916</v>
      </c>
      <c r="L153" s="13">
        <v>1406256</v>
      </c>
      <c r="M153" s="13">
        <v>1716743</v>
      </c>
      <c r="N153" s="13">
        <v>1929996</v>
      </c>
      <c r="O153" s="129">
        <v>2182717</v>
      </c>
      <c r="P153" s="13">
        <v>2172992</v>
      </c>
    </row>
    <row r="154" spans="1:16" ht="12.75" customHeight="1">
      <c r="A154" s="13" t="s">
        <v>520</v>
      </c>
      <c r="B154" s="19">
        <v>48219</v>
      </c>
      <c r="C154" s="19">
        <v>96353</v>
      </c>
      <c r="D154" s="19">
        <v>32158</v>
      </c>
      <c r="E154" s="19">
        <v>59198</v>
      </c>
      <c r="F154" s="19">
        <v>86515</v>
      </c>
      <c r="G154" s="19">
        <v>103321</v>
      </c>
      <c r="H154" s="19">
        <v>117206</v>
      </c>
      <c r="I154" s="129">
        <v>116210</v>
      </c>
      <c r="J154" s="13">
        <v>715113</v>
      </c>
      <c r="K154" s="13">
        <v>954028</v>
      </c>
      <c r="L154" s="13">
        <v>989208</v>
      </c>
      <c r="M154" s="13">
        <v>1197305</v>
      </c>
      <c r="N154" s="13">
        <v>1277362</v>
      </c>
      <c r="O154" s="129">
        <v>1348773</v>
      </c>
      <c r="P154" s="13">
        <v>1268150</v>
      </c>
    </row>
    <row r="155" spans="1:16" ht="12.75" customHeight="1">
      <c r="A155" s="13" t="s">
        <v>521</v>
      </c>
      <c r="B155" s="19">
        <v>10773</v>
      </c>
      <c r="C155" s="19">
        <v>15540</v>
      </c>
      <c r="D155" s="19">
        <v>1872</v>
      </c>
      <c r="E155" s="19">
        <v>1842</v>
      </c>
      <c r="F155" s="19">
        <v>2306</v>
      </c>
      <c r="G155" s="19">
        <v>2307</v>
      </c>
      <c r="H155" s="19">
        <v>4325</v>
      </c>
      <c r="I155" s="129">
        <v>4360</v>
      </c>
      <c r="J155" s="13">
        <v>32451</v>
      </c>
      <c r="K155" s="13">
        <v>33430</v>
      </c>
      <c r="L155" s="13">
        <v>34328</v>
      </c>
      <c r="M155" s="17" t="s">
        <v>211</v>
      </c>
      <c r="N155" s="17" t="s">
        <v>211</v>
      </c>
      <c r="O155" s="134" t="s">
        <v>211</v>
      </c>
      <c r="P155" s="17" t="s">
        <v>211</v>
      </c>
    </row>
    <row r="156" spans="1:16" ht="12.75" customHeight="1">
      <c r="A156" s="13" t="s">
        <v>523</v>
      </c>
      <c r="B156" s="19">
        <v>3293</v>
      </c>
      <c r="C156" s="19">
        <v>6606</v>
      </c>
      <c r="D156" s="19">
        <v>14345</v>
      </c>
      <c r="E156" s="19">
        <v>20907</v>
      </c>
      <c r="F156" s="19">
        <v>22299</v>
      </c>
      <c r="G156" s="19">
        <v>32555</v>
      </c>
      <c r="H156" s="19">
        <v>35622</v>
      </c>
      <c r="I156" s="129">
        <v>45978</v>
      </c>
      <c r="J156" s="13">
        <v>200185</v>
      </c>
      <c r="K156" s="13">
        <v>235939</v>
      </c>
      <c r="L156" s="13">
        <v>277354</v>
      </c>
      <c r="M156" s="17">
        <v>380240</v>
      </c>
      <c r="N156" s="17">
        <v>478998</v>
      </c>
      <c r="O156" s="134">
        <v>648270</v>
      </c>
      <c r="P156" s="17">
        <v>703710</v>
      </c>
    </row>
    <row r="157" spans="1:16" ht="12.75" customHeight="1">
      <c r="A157" s="13" t="s">
        <v>507</v>
      </c>
      <c r="B157" s="19">
        <v>67523</v>
      </c>
      <c r="C157" s="19">
        <v>102722</v>
      </c>
      <c r="D157" s="19">
        <v>73371</v>
      </c>
      <c r="E157" s="19">
        <v>84157</v>
      </c>
      <c r="F157" s="19">
        <v>84651</v>
      </c>
      <c r="G157" s="19">
        <v>103495</v>
      </c>
      <c r="H157" s="19">
        <v>87808</v>
      </c>
      <c r="I157" s="129">
        <v>124360</v>
      </c>
      <c r="J157" s="13">
        <v>665292</v>
      </c>
      <c r="K157" s="13">
        <v>778204</v>
      </c>
      <c r="L157" s="13">
        <v>807506</v>
      </c>
      <c r="M157" s="13">
        <v>831556</v>
      </c>
      <c r="N157" s="13">
        <v>953843</v>
      </c>
      <c r="O157" s="129">
        <v>979998</v>
      </c>
      <c r="P157" s="13">
        <v>1169517</v>
      </c>
    </row>
    <row r="158" spans="1:16" ht="12.75" customHeight="1">
      <c r="A158" s="13" t="s">
        <v>557</v>
      </c>
      <c r="B158" s="19">
        <v>13308</v>
      </c>
      <c r="C158" s="19">
        <v>11830</v>
      </c>
      <c r="D158" s="19">
        <v>13436</v>
      </c>
      <c r="E158" s="19">
        <v>14815</v>
      </c>
      <c r="F158" s="19">
        <v>14126</v>
      </c>
      <c r="G158" s="19">
        <v>16198</v>
      </c>
      <c r="H158" s="19">
        <v>17472</v>
      </c>
      <c r="I158" s="129">
        <v>22380</v>
      </c>
      <c r="J158" s="13">
        <v>111189</v>
      </c>
      <c r="K158" s="13">
        <v>128480</v>
      </c>
      <c r="L158" s="13">
        <v>124683</v>
      </c>
      <c r="M158" s="13">
        <v>67148</v>
      </c>
      <c r="N158" s="13">
        <v>99608</v>
      </c>
      <c r="O158" s="129">
        <v>59034</v>
      </c>
      <c r="P158" s="13">
        <v>90614</v>
      </c>
    </row>
    <row r="159" spans="1:16" ht="12.75" customHeight="1">
      <c r="A159" s="13" t="s">
        <v>558</v>
      </c>
      <c r="B159" s="19">
        <v>11907</v>
      </c>
      <c r="C159" s="19">
        <v>14646</v>
      </c>
      <c r="D159" s="19">
        <v>11229</v>
      </c>
      <c r="E159" s="19">
        <v>13010</v>
      </c>
      <c r="F159" s="19">
        <v>12288</v>
      </c>
      <c r="G159" s="19">
        <v>14997</v>
      </c>
      <c r="H159" s="19">
        <v>14478</v>
      </c>
      <c r="I159" s="129">
        <v>14537</v>
      </c>
      <c r="J159" s="13">
        <v>27911</v>
      </c>
      <c r="K159" s="13">
        <v>32911</v>
      </c>
      <c r="L159" s="13">
        <v>31206</v>
      </c>
      <c r="M159" s="13">
        <v>31040</v>
      </c>
      <c r="N159" s="13">
        <v>35042</v>
      </c>
      <c r="O159" s="129">
        <v>35451</v>
      </c>
      <c r="P159" s="13">
        <v>115320</v>
      </c>
    </row>
    <row r="160" spans="1:16" ht="12.75" customHeight="1">
      <c r="A160" s="13" t="s">
        <v>559</v>
      </c>
      <c r="B160" s="19">
        <v>5918</v>
      </c>
      <c r="C160" s="19">
        <v>13146</v>
      </c>
      <c r="D160" s="19">
        <v>13536</v>
      </c>
      <c r="E160" s="19">
        <v>14359</v>
      </c>
      <c r="F160" s="19">
        <v>12611</v>
      </c>
      <c r="G160" s="19">
        <v>16489</v>
      </c>
      <c r="H160" s="19">
        <v>16466</v>
      </c>
      <c r="I160" s="129">
        <v>18648</v>
      </c>
      <c r="J160" s="13">
        <v>100580</v>
      </c>
      <c r="K160" s="13">
        <v>105015</v>
      </c>
      <c r="L160" s="13">
        <v>107845</v>
      </c>
      <c r="M160" s="13">
        <v>79015</v>
      </c>
      <c r="N160" s="13">
        <v>122618</v>
      </c>
      <c r="O160" s="129">
        <v>106459</v>
      </c>
      <c r="P160" s="13">
        <v>133574</v>
      </c>
    </row>
    <row r="161" spans="1:16" ht="12.75" customHeight="1">
      <c r="A161" s="13" t="s">
        <v>509</v>
      </c>
      <c r="B161" s="19">
        <v>8196</v>
      </c>
      <c r="C161" s="19">
        <v>13746</v>
      </c>
      <c r="D161" s="19">
        <v>7269</v>
      </c>
      <c r="E161" s="19">
        <v>8934</v>
      </c>
      <c r="F161" s="19">
        <v>9989</v>
      </c>
      <c r="G161" s="19">
        <v>11069</v>
      </c>
      <c r="H161" s="19">
        <v>12669</v>
      </c>
      <c r="I161" s="129">
        <v>16284</v>
      </c>
      <c r="J161" s="13">
        <v>66262</v>
      </c>
      <c r="K161" s="13">
        <v>79252</v>
      </c>
      <c r="L161" s="13">
        <v>79931</v>
      </c>
      <c r="M161" s="13">
        <v>92399</v>
      </c>
      <c r="N161" s="13">
        <v>96953</v>
      </c>
      <c r="O161" s="129">
        <v>105824</v>
      </c>
      <c r="P161" s="13">
        <v>107245</v>
      </c>
    </row>
    <row r="162" spans="1:16" ht="12.75" customHeight="1">
      <c r="A162" s="125" t="s">
        <v>528</v>
      </c>
      <c r="B162" s="125"/>
      <c r="C162" s="125"/>
      <c r="D162" s="125"/>
      <c r="E162" s="125"/>
      <c r="F162" s="125"/>
      <c r="G162" s="125"/>
      <c r="H162" s="125"/>
      <c r="I162" s="130"/>
      <c r="J162" s="125"/>
      <c r="K162" s="125"/>
      <c r="L162" s="125"/>
      <c r="M162" s="125"/>
      <c r="N162" s="125"/>
      <c r="O162" s="130"/>
      <c r="P162" s="125"/>
    </row>
    <row r="163" spans="1:16" ht="12.75" customHeight="1">
      <c r="A163" s="13" t="s">
        <v>513</v>
      </c>
      <c r="B163" s="131">
        <f aca="true" t="shared" si="41" ref="B163:B175">(B147/B$147)*100</f>
        <v>100</v>
      </c>
      <c r="C163" s="131">
        <f aca="true" t="shared" si="42" ref="C163:P163">(C147/C$147)*100</f>
        <v>100</v>
      </c>
      <c r="D163" s="131">
        <f t="shared" si="42"/>
        <v>100</v>
      </c>
      <c r="E163" s="131">
        <f t="shared" si="42"/>
        <v>100</v>
      </c>
      <c r="F163" s="131">
        <f t="shared" si="42"/>
        <v>100</v>
      </c>
      <c r="G163" s="131">
        <f t="shared" si="42"/>
        <v>100</v>
      </c>
      <c r="H163" s="131">
        <f t="shared" si="42"/>
        <v>100</v>
      </c>
      <c r="I163" s="132">
        <f t="shared" si="42"/>
        <v>100</v>
      </c>
      <c r="J163" s="131">
        <f t="shared" si="42"/>
        <v>100</v>
      </c>
      <c r="K163" s="131">
        <f t="shared" si="42"/>
        <v>100</v>
      </c>
      <c r="L163" s="131">
        <f t="shared" si="42"/>
        <v>100</v>
      </c>
      <c r="M163" s="131">
        <f t="shared" si="42"/>
        <v>100</v>
      </c>
      <c r="N163" s="131">
        <f t="shared" si="42"/>
        <v>100</v>
      </c>
      <c r="O163" s="132">
        <f t="shared" si="42"/>
        <v>100</v>
      </c>
      <c r="P163" s="131">
        <f t="shared" si="42"/>
        <v>100</v>
      </c>
    </row>
    <row r="164" spans="1:16" ht="12.75" customHeight="1">
      <c r="A164" s="13" t="s">
        <v>535</v>
      </c>
      <c r="B164" s="131">
        <f t="shared" si="41"/>
        <v>0.003761721793803907</v>
      </c>
      <c r="C164" s="131">
        <f aca="true" t="shared" si="43" ref="C164:P164">(C148/C$147)*100</f>
        <v>0.7479636347796867</v>
      </c>
      <c r="D164" s="131">
        <f t="shared" si="43"/>
        <v>1.282035136326428</v>
      </c>
      <c r="E164" s="131">
        <f t="shared" si="43"/>
        <v>0.980900586152072</v>
      </c>
      <c r="F164" s="131">
        <f t="shared" si="43"/>
        <v>1.0935316655397793</v>
      </c>
      <c r="G164" s="131">
        <f t="shared" si="43"/>
        <v>0.9691088616208009</v>
      </c>
      <c r="H164" s="131">
        <f t="shared" si="43"/>
        <v>1.1175194139496303</v>
      </c>
      <c r="I164" s="132">
        <f t="shared" si="43"/>
        <v>0.9774773192617371</v>
      </c>
      <c r="J164" s="131">
        <f t="shared" si="43"/>
        <v>1.5456652925890957</v>
      </c>
      <c r="K164" s="131">
        <f t="shared" si="43"/>
        <v>1.1317188111011842</v>
      </c>
      <c r="L164" s="131">
        <f t="shared" si="43"/>
        <v>1.191089342389086</v>
      </c>
      <c r="M164" s="131">
        <f t="shared" si="43"/>
        <v>1.1761479577308684</v>
      </c>
      <c r="N164" s="131">
        <f t="shared" si="43"/>
        <v>1.0496960234896437</v>
      </c>
      <c r="O164" s="132">
        <f t="shared" si="43"/>
        <v>1.2093356703899585</v>
      </c>
      <c r="P164" s="131">
        <f t="shared" si="43"/>
        <v>1.3401823675240507</v>
      </c>
    </row>
    <row r="165" spans="1:16" ht="12.75" customHeight="1">
      <c r="A165" s="13" t="s">
        <v>556</v>
      </c>
      <c r="B165" s="131">
        <f t="shared" si="41"/>
        <v>0.6120858747346642</v>
      </c>
      <c r="C165" s="131">
        <f aca="true" t="shared" si="44" ref="C165:P165">(C149/C$147)*100</f>
        <v>0.5255035686950462</v>
      </c>
      <c r="D165" s="131">
        <f t="shared" si="44"/>
        <v>0.5906429066179711</v>
      </c>
      <c r="E165" s="131">
        <f t="shared" si="44"/>
        <v>0.5834226095026237</v>
      </c>
      <c r="F165" s="131">
        <f t="shared" si="44"/>
        <v>0.4744947787544136</v>
      </c>
      <c r="G165" s="131">
        <f t="shared" si="44"/>
        <v>0.4130836043639096</v>
      </c>
      <c r="H165" s="131">
        <f t="shared" si="44"/>
        <v>0.5659776404460912</v>
      </c>
      <c r="I165" s="132">
        <f t="shared" si="44"/>
        <v>0.3752058363515778</v>
      </c>
      <c r="J165" s="131">
        <f t="shared" si="44"/>
        <v>0.23139191134362086</v>
      </c>
      <c r="K165" s="131">
        <f t="shared" si="44"/>
        <v>0.3140154877676321</v>
      </c>
      <c r="L165" s="131">
        <f t="shared" si="44"/>
        <v>0.3256289960446214</v>
      </c>
      <c r="M165" s="131">
        <f t="shared" si="44"/>
        <v>0.31921178928283656</v>
      </c>
      <c r="N165" s="131">
        <f t="shared" si="44"/>
        <v>0.260944582338153</v>
      </c>
      <c r="O165" s="132">
        <f t="shared" si="44"/>
        <v>0.22895428088189693</v>
      </c>
      <c r="P165" s="131">
        <f t="shared" si="44"/>
        <v>0.3248831883818294</v>
      </c>
    </row>
    <row r="166" spans="1:16" ht="12.75" customHeight="1">
      <c r="A166" s="13" t="s">
        <v>537</v>
      </c>
      <c r="B166" s="131">
        <f t="shared" si="41"/>
        <v>0.7663164682806245</v>
      </c>
      <c r="C166" s="131">
        <f aca="true" t="shared" si="45" ref="C166:P166">(C150/C$147)*100</f>
        <v>3.7326621158285787</v>
      </c>
      <c r="D166" s="131">
        <f t="shared" si="45"/>
        <v>3.161429800810193</v>
      </c>
      <c r="E166" s="131">
        <f t="shared" si="45"/>
        <v>2.8249936881179676</v>
      </c>
      <c r="F166" s="131">
        <f t="shared" si="45"/>
        <v>3.8007662835249043</v>
      </c>
      <c r="G166" s="131">
        <f t="shared" si="45"/>
        <v>3.4019097817283495</v>
      </c>
      <c r="H166" s="131">
        <f t="shared" si="45"/>
        <v>2.771228171479768</v>
      </c>
      <c r="I166" s="132">
        <f t="shared" si="45"/>
        <v>4.35598273557286</v>
      </c>
      <c r="J166" s="131">
        <f t="shared" si="45"/>
        <v>1.064308206115075</v>
      </c>
      <c r="K166" s="131">
        <f t="shared" si="45"/>
        <v>0.9630973822647079</v>
      </c>
      <c r="L166" s="131">
        <f t="shared" si="45"/>
        <v>0.6852938877677195</v>
      </c>
      <c r="M166" s="131">
        <f t="shared" si="45"/>
        <v>0.6955195573440761</v>
      </c>
      <c r="N166" s="131">
        <f t="shared" si="45"/>
        <v>0.5952685719754987</v>
      </c>
      <c r="O166" s="132">
        <f t="shared" si="45"/>
        <v>0.5836955482903555</v>
      </c>
      <c r="P166" s="131">
        <f t="shared" si="45"/>
        <v>0.561946179821433</v>
      </c>
    </row>
    <row r="167" spans="1:16" ht="12.75" customHeight="1">
      <c r="A167" s="13" t="s">
        <v>538</v>
      </c>
      <c r="B167" s="131">
        <f t="shared" si="41"/>
        <v>2.2597200204207755</v>
      </c>
      <c r="C167" s="131">
        <f aca="true" t="shared" si="46" ref="C167:P167">(C151/C$147)*100</f>
        <v>1.9168901638426166</v>
      </c>
      <c r="D167" s="131">
        <f t="shared" si="46"/>
        <v>2.7760636399890855</v>
      </c>
      <c r="E167" s="131">
        <f t="shared" si="46"/>
        <v>1.6847607284935413</v>
      </c>
      <c r="F167" s="131">
        <f t="shared" si="46"/>
        <v>1.8784463977161745</v>
      </c>
      <c r="G167" s="131">
        <f t="shared" si="46"/>
        <v>1.9702082174947382</v>
      </c>
      <c r="H167" s="131">
        <f t="shared" si="46"/>
        <v>2.012772305132982</v>
      </c>
      <c r="I167" s="132">
        <f t="shared" si="46"/>
        <v>1.730161714541912</v>
      </c>
      <c r="J167" s="131">
        <f t="shared" si="46"/>
        <v>2.9000087707078994</v>
      </c>
      <c r="K167" s="131">
        <f t="shared" si="46"/>
        <v>2.781290228662931</v>
      </c>
      <c r="L167" s="131">
        <f t="shared" si="46"/>
        <v>3.2887893976347895</v>
      </c>
      <c r="M167" s="131">
        <f t="shared" si="46"/>
        <v>3.8418438467327816</v>
      </c>
      <c r="N167" s="131">
        <f t="shared" si="46"/>
        <v>3.5485838829284555</v>
      </c>
      <c r="O167" s="132">
        <f t="shared" si="46"/>
        <v>2.8467864030413206</v>
      </c>
      <c r="P167" s="131">
        <f t="shared" si="46"/>
        <v>2.6001187219707576</v>
      </c>
    </row>
    <row r="168" spans="1:16" ht="12.75" customHeight="1">
      <c r="A168" s="13" t="s">
        <v>577</v>
      </c>
      <c r="B168" s="131">
        <f t="shared" si="41"/>
        <v>9.251686057446866</v>
      </c>
      <c r="C168" s="131">
        <f aca="true" t="shared" si="47" ref="C168:P168">(C152/C$147)*100</f>
        <v>7.598178005388823</v>
      </c>
      <c r="D168" s="131">
        <f t="shared" si="47"/>
        <v>8.36723128266482</v>
      </c>
      <c r="E168" s="131">
        <f t="shared" si="47"/>
        <v>8.540146981555658</v>
      </c>
      <c r="F168" s="131">
        <f t="shared" si="47"/>
        <v>11.440162271805274</v>
      </c>
      <c r="G168" s="131">
        <f t="shared" si="47"/>
        <v>11.7684396001696</v>
      </c>
      <c r="H168" s="131">
        <f t="shared" si="47"/>
        <v>11.736130683549757</v>
      </c>
      <c r="I168" s="132">
        <f t="shared" si="47"/>
        <v>11.975801702889044</v>
      </c>
      <c r="J168" s="131">
        <f t="shared" si="47"/>
        <v>3.6505062074255217</v>
      </c>
      <c r="K168" s="131">
        <f t="shared" si="47"/>
        <v>3.4110695008577356</v>
      </c>
      <c r="L168" s="131">
        <f t="shared" si="47"/>
        <v>3.6649545174885714</v>
      </c>
      <c r="M168" s="131">
        <f t="shared" si="47"/>
        <v>3.798386651631879</v>
      </c>
      <c r="N168" s="131">
        <f t="shared" si="47"/>
        <v>4.097051213011517</v>
      </c>
      <c r="O168" s="132">
        <f t="shared" si="47"/>
        <v>4.665568552271935</v>
      </c>
      <c r="P168" s="131">
        <f t="shared" si="47"/>
        <v>4.146327854150798</v>
      </c>
    </row>
    <row r="169" spans="1:16" ht="12.75" customHeight="1">
      <c r="A169" s="13" t="s">
        <v>545</v>
      </c>
      <c r="B169" s="131">
        <f t="shared" si="41"/>
        <v>33.941478356664966</v>
      </c>
      <c r="C169" s="131">
        <f aca="true" t="shared" si="48" ref="C169:P169">(C153/C$147)*100</f>
        <v>37.99897948389265</v>
      </c>
      <c r="D169" s="131">
        <f t="shared" si="48"/>
        <v>25.66379111307013</v>
      </c>
      <c r="E169" s="131">
        <f t="shared" si="48"/>
        <v>32.83099850561928</v>
      </c>
      <c r="F169" s="131">
        <f t="shared" si="48"/>
        <v>38.32439335887612</v>
      </c>
      <c r="G169" s="131">
        <f t="shared" si="48"/>
        <v>40.11785704311354</v>
      </c>
      <c r="H169" s="131">
        <f t="shared" si="48"/>
        <v>41.64587214404703</v>
      </c>
      <c r="I169" s="132">
        <f t="shared" si="48"/>
        <v>40.19371860801941</v>
      </c>
      <c r="J169" s="131">
        <f t="shared" si="48"/>
        <v>44.603864958614295</v>
      </c>
      <c r="K169" s="131">
        <f t="shared" si="48"/>
        <v>47.84324415355326</v>
      </c>
      <c r="L169" s="131">
        <f t="shared" si="48"/>
        <v>46.97073848207254</v>
      </c>
      <c r="M169" s="131">
        <f t="shared" si="48"/>
        <v>50.1376582588092</v>
      </c>
      <c r="N169" s="131">
        <f t="shared" si="48"/>
        <v>49.65706962475902</v>
      </c>
      <c r="O169" s="132">
        <f t="shared" si="48"/>
        <v>51.00453164969294</v>
      </c>
      <c r="P169" s="131">
        <f t="shared" si="48"/>
        <v>48.69420397904595</v>
      </c>
    </row>
    <row r="170" spans="1:16" ht="12.75" customHeight="1">
      <c r="A170" s="13" t="s">
        <v>520</v>
      </c>
      <c r="B170" s="131">
        <f t="shared" si="41"/>
        <v>25.91235188220437</v>
      </c>
      <c r="C170" s="131">
        <f aca="true" t="shared" si="49" ref="C170:P170">(C154/C$147)*100</f>
        <v>29.978594052382345</v>
      </c>
      <c r="D170" s="131">
        <f t="shared" si="49"/>
        <v>13.499569716432635</v>
      </c>
      <c r="E170" s="131">
        <f t="shared" si="49"/>
        <v>20.19734013879317</v>
      </c>
      <c r="F170" s="131">
        <f t="shared" si="49"/>
        <v>25.998046728269852</v>
      </c>
      <c r="G170" s="131">
        <f t="shared" si="49"/>
        <v>26.232459180383227</v>
      </c>
      <c r="H170" s="131">
        <f t="shared" si="49"/>
        <v>26.85667017252007</v>
      </c>
      <c r="I170" s="132">
        <f t="shared" si="49"/>
        <v>24.010280970493863</v>
      </c>
      <c r="J170" s="131">
        <f t="shared" si="49"/>
        <v>30.745329598043615</v>
      </c>
      <c r="K170" s="131">
        <f t="shared" si="49"/>
        <v>34.039264602201854</v>
      </c>
      <c r="L170" s="131">
        <f t="shared" si="49"/>
        <v>33.040804997364646</v>
      </c>
      <c r="M170" s="131">
        <f t="shared" si="49"/>
        <v>34.9674173254608</v>
      </c>
      <c r="N170" s="131">
        <f t="shared" si="49"/>
        <v>32.86538094898716</v>
      </c>
      <c r="O170" s="132">
        <f t="shared" si="49"/>
        <v>31.51738643477432</v>
      </c>
      <c r="P170" s="131">
        <f t="shared" si="49"/>
        <v>28.417755231508963</v>
      </c>
    </row>
    <row r="171" spans="1:16" ht="12.75" customHeight="1">
      <c r="A171" s="13" t="s">
        <v>521</v>
      </c>
      <c r="B171" s="131">
        <f t="shared" si="41"/>
        <v>5.789289840664213</v>
      </c>
      <c r="C171" s="131">
        <f aca="true" t="shared" si="50" ref="C171:L171">(C155/C$147)*100</f>
        <v>4.8350061915458955</v>
      </c>
      <c r="D171" s="131">
        <f t="shared" si="50"/>
        <v>0.7858447201057868</v>
      </c>
      <c r="E171" s="131">
        <f t="shared" si="50"/>
        <v>0.6284587407624753</v>
      </c>
      <c r="F171" s="131">
        <f t="shared" si="50"/>
        <v>0.6929607091878897</v>
      </c>
      <c r="G171" s="131">
        <f t="shared" si="50"/>
        <v>0.585730716206232</v>
      </c>
      <c r="H171" s="131">
        <f t="shared" si="50"/>
        <v>0.9910337226434593</v>
      </c>
      <c r="I171" s="132">
        <f t="shared" si="50"/>
        <v>0.9008245850731714</v>
      </c>
      <c r="J171" s="131">
        <f t="shared" si="50"/>
        <v>1.395187460983248</v>
      </c>
      <c r="K171" s="131">
        <f t="shared" si="50"/>
        <v>1.1927664760904375</v>
      </c>
      <c r="L171" s="131">
        <f t="shared" si="50"/>
        <v>1.1465988487249732</v>
      </c>
      <c r="M171" s="17" t="s">
        <v>211</v>
      </c>
      <c r="N171" s="17" t="s">
        <v>211</v>
      </c>
      <c r="O171" s="134" t="s">
        <v>211</v>
      </c>
      <c r="P171" s="17" t="s">
        <v>211</v>
      </c>
    </row>
    <row r="172" spans="1:16" ht="12.75" customHeight="1">
      <c r="A172" s="13" t="s">
        <v>523</v>
      </c>
      <c r="B172" s="131">
        <f t="shared" si="41"/>
        <v>1.7696214095708949</v>
      </c>
      <c r="C172" s="131">
        <f aca="true" t="shared" si="51" ref="C172:L172">(C156/C$147)*100</f>
        <v>2.055344330846344</v>
      </c>
      <c r="D172" s="131">
        <f t="shared" si="51"/>
        <v>6.021870998887559</v>
      </c>
      <c r="E172" s="131">
        <f t="shared" si="51"/>
        <v>7.133109062497868</v>
      </c>
      <c r="F172" s="131">
        <f t="shared" si="51"/>
        <v>6.700924047780031</v>
      </c>
      <c r="G172" s="131">
        <f t="shared" si="51"/>
        <v>8.265480479451186</v>
      </c>
      <c r="H172" s="131">
        <f t="shared" si="51"/>
        <v>8.162451622660187</v>
      </c>
      <c r="I172" s="132">
        <f t="shared" si="51"/>
        <v>9.499567149654649</v>
      </c>
      <c r="J172" s="131">
        <f t="shared" si="51"/>
        <v>8.6066870628619</v>
      </c>
      <c r="K172" s="131">
        <f t="shared" si="51"/>
        <v>8.418191133781088</v>
      </c>
      <c r="L172" s="131">
        <f t="shared" si="51"/>
        <v>9.263976261048306</v>
      </c>
      <c r="M172" s="131">
        <f aca="true" t="shared" si="52" ref="M172:P175">(M156/M$147)*100</f>
        <v>11.104948834117637</v>
      </c>
      <c r="N172" s="131">
        <f t="shared" si="52"/>
        <v>12.324189809782155</v>
      </c>
      <c r="O172" s="132">
        <f t="shared" si="52"/>
        <v>15.148417194050554</v>
      </c>
      <c r="P172" s="131">
        <f t="shared" si="52"/>
        <v>15.769316353716178</v>
      </c>
    </row>
    <row r="173" spans="1:16" ht="12.75" customHeight="1">
      <c r="A173" s="13" t="s">
        <v>507</v>
      </c>
      <c r="B173" s="131">
        <f t="shared" si="41"/>
        <v>36.28610581186017</v>
      </c>
      <c r="C173" s="131">
        <f aca="true" t="shared" si="53" ref="C173:L173">(C157/C$147)*100</f>
        <v>31.960199871813224</v>
      </c>
      <c r="D173" s="131">
        <f t="shared" si="53"/>
        <v>30.800327435300044</v>
      </c>
      <c r="E173" s="131">
        <f t="shared" si="53"/>
        <v>28.712921957843452</v>
      </c>
      <c r="F173" s="131">
        <f t="shared" si="53"/>
        <v>25.437908496732025</v>
      </c>
      <c r="G173" s="131">
        <f t="shared" si="53"/>
        <v>26.276636529589936</v>
      </c>
      <c r="H173" s="131">
        <f t="shared" si="53"/>
        <v>20.120390547485982</v>
      </c>
      <c r="I173" s="132">
        <f t="shared" si="53"/>
        <v>25.694161788921928</v>
      </c>
      <c r="J173" s="131">
        <f t="shared" si="53"/>
        <v>28.603342155633634</v>
      </c>
      <c r="K173" s="131">
        <f t="shared" si="53"/>
        <v>27.765948033487376</v>
      </c>
      <c r="L173" s="131">
        <f t="shared" si="53"/>
        <v>26.971727159709513</v>
      </c>
      <c r="M173" s="131">
        <f t="shared" si="52"/>
        <v>24.28567965680498</v>
      </c>
      <c r="N173" s="131">
        <f t="shared" si="52"/>
        <v>24.541526646733473</v>
      </c>
      <c r="O173" s="132">
        <f t="shared" si="52"/>
        <v>22.900054843406533</v>
      </c>
      <c r="P173" s="131">
        <f t="shared" si="52"/>
        <v>26.207505299127604</v>
      </c>
    </row>
    <row r="174" spans="1:16" ht="12.75" customHeight="1">
      <c r="A174" s="13" t="s">
        <v>557</v>
      </c>
      <c r="B174" s="131">
        <f t="shared" si="41"/>
        <v>7.151570518848913</v>
      </c>
      <c r="C174" s="131">
        <f aca="true" t="shared" si="54" ref="C174:L174">(C158/C$147)*100</f>
        <v>3.6807029115822356</v>
      </c>
      <c r="D174" s="131">
        <f t="shared" si="54"/>
        <v>5.640282937682346</v>
      </c>
      <c r="E174" s="131">
        <f t="shared" si="54"/>
        <v>5.054623368293199</v>
      </c>
      <c r="F174" s="131">
        <f t="shared" si="54"/>
        <v>4.244910224626249</v>
      </c>
      <c r="G174" s="131">
        <f t="shared" si="54"/>
        <v>4.112555761208733</v>
      </c>
      <c r="H174" s="131">
        <f t="shared" si="54"/>
        <v>4.0035470987344555</v>
      </c>
      <c r="I174" s="132">
        <f t="shared" si="54"/>
        <v>4.623957388517792</v>
      </c>
      <c r="J174" s="131">
        <f t="shared" si="54"/>
        <v>4.780422748120746</v>
      </c>
      <c r="K174" s="131">
        <f t="shared" si="54"/>
        <v>4.584105200361933</v>
      </c>
      <c r="L174" s="131">
        <f t="shared" si="54"/>
        <v>4.164570736878812</v>
      </c>
      <c r="M174" s="131">
        <f t="shared" si="52"/>
        <v>1.9610643391366798</v>
      </c>
      <c r="N174" s="131">
        <f t="shared" si="52"/>
        <v>2.5628246852236978</v>
      </c>
      <c r="O174" s="132">
        <f t="shared" si="52"/>
        <v>1.3794740781365487</v>
      </c>
      <c r="P174" s="131">
        <f t="shared" si="52"/>
        <v>2.030553540628438</v>
      </c>
    </row>
    <row r="175" spans="1:16" ht="12.75" customHeight="1">
      <c r="A175" s="13" t="s">
        <v>558</v>
      </c>
      <c r="B175" s="131">
        <f t="shared" si="41"/>
        <v>6.398688771260446</v>
      </c>
      <c r="C175" s="131">
        <f aca="true" t="shared" si="55" ref="C175:L175">(C159/C$147)*100</f>
        <v>4.556853325700205</v>
      </c>
      <c r="D175" s="131">
        <f t="shared" si="55"/>
        <v>4.7138089540960895</v>
      </c>
      <c r="E175" s="131">
        <f t="shared" si="55"/>
        <v>4.438788391595986</v>
      </c>
      <c r="F175" s="131">
        <f t="shared" si="55"/>
        <v>3.692585080009015</v>
      </c>
      <c r="G175" s="131">
        <f t="shared" si="55"/>
        <v>3.807630494557807</v>
      </c>
      <c r="H175" s="131">
        <f t="shared" si="55"/>
        <v>3.3174997078455495</v>
      </c>
      <c r="I175" s="132">
        <f t="shared" si="55"/>
        <v>3.0035061911029106</v>
      </c>
      <c r="J175" s="131">
        <f t="shared" si="55"/>
        <v>1.1999962165573768</v>
      </c>
      <c r="K175" s="131">
        <f t="shared" si="55"/>
        <v>1.1742488033087761</v>
      </c>
      <c r="L175" s="131">
        <f t="shared" si="55"/>
        <v>1.042320079040769</v>
      </c>
      <c r="M175" s="131">
        <f t="shared" si="52"/>
        <v>0.9065264354381745</v>
      </c>
      <c r="N175" s="131">
        <f t="shared" si="52"/>
        <v>0.9015992954341903</v>
      </c>
      <c r="O175" s="132">
        <f t="shared" si="52"/>
        <v>0.8283994908699864</v>
      </c>
      <c r="P175" s="131">
        <f t="shared" si="52"/>
        <v>2.584186045260903</v>
      </c>
    </row>
    <row r="176" spans="1:16" ht="12.75" customHeight="1">
      <c r="A176" s="13" t="s">
        <v>559</v>
      </c>
      <c r="B176" s="131">
        <f aca="true" t="shared" si="56" ref="B176:P176">(B160/B$147)*100</f>
        <v>3.18026708224736</v>
      </c>
      <c r="C176" s="131">
        <f t="shared" si="56"/>
        <v>4.090153886361798</v>
      </c>
      <c r="D176" s="131">
        <f t="shared" si="56"/>
        <v>5.682261822303381</v>
      </c>
      <c r="E176" s="131">
        <f t="shared" si="56"/>
        <v>4.8990440057591655</v>
      </c>
      <c r="F176" s="131">
        <f t="shared" si="56"/>
        <v>3.789647659830216</v>
      </c>
      <c r="G176" s="131">
        <f t="shared" si="56"/>
        <v>4.186438569364785</v>
      </c>
      <c r="H176" s="131">
        <f t="shared" si="56"/>
        <v>3.7730315091438613</v>
      </c>
      <c r="I176" s="132">
        <f t="shared" si="56"/>
        <v>3.852884601478096</v>
      </c>
      <c r="J176" s="131">
        <f t="shared" si="56"/>
        <v>4.324302943690336</v>
      </c>
      <c r="K176" s="131">
        <f t="shared" si="56"/>
        <v>3.746885177584125</v>
      </c>
      <c r="L176" s="131">
        <f t="shared" si="56"/>
        <v>3.602160127031716</v>
      </c>
      <c r="M176" s="131">
        <f t="shared" si="56"/>
        <v>2.3076413110872216</v>
      </c>
      <c r="N176" s="131">
        <f t="shared" si="56"/>
        <v>3.154851389976301</v>
      </c>
      <c r="O176" s="132">
        <f t="shared" si="56"/>
        <v>2.487675422372511</v>
      </c>
      <c r="P176" s="131">
        <f t="shared" si="56"/>
        <v>2.9932367916205327</v>
      </c>
    </row>
    <row r="177" spans="1:16" ht="12.75" customHeight="1">
      <c r="A177" s="111" t="s">
        <v>509</v>
      </c>
      <c r="B177" s="124">
        <f aca="true" t="shared" si="57" ref="B177:P177">(B161/B$147)*100</f>
        <v>4.404438831716688</v>
      </c>
      <c r="C177" s="124">
        <f t="shared" si="57"/>
        <v>4.27683366209716</v>
      </c>
      <c r="D177" s="124">
        <f t="shared" si="57"/>
        <v>3.0514451231030795</v>
      </c>
      <c r="E177" s="124">
        <f t="shared" si="57"/>
        <v>3.0481272475417778</v>
      </c>
      <c r="F177" s="124">
        <f t="shared" si="57"/>
        <v>3.001727894222823</v>
      </c>
      <c r="G177" s="124">
        <f t="shared" si="57"/>
        <v>2.810339530856863</v>
      </c>
      <c r="H177" s="124">
        <f t="shared" si="57"/>
        <v>2.902984099923696</v>
      </c>
      <c r="I177" s="133">
        <f t="shared" si="57"/>
        <v>3.3644558585622755</v>
      </c>
      <c r="J177" s="124">
        <f t="shared" si="57"/>
        <v>2.848846307961911</v>
      </c>
      <c r="K177" s="124">
        <f t="shared" si="57"/>
        <v>2.827673609426245</v>
      </c>
      <c r="L177" s="124">
        <f t="shared" si="57"/>
        <v>2.669797033833484</v>
      </c>
      <c r="M177" s="124">
        <f t="shared" si="57"/>
        <v>2.6985224261614653</v>
      </c>
      <c r="N177" s="124">
        <f t="shared" si="57"/>
        <v>2.494513911598397</v>
      </c>
      <c r="O177" s="133">
        <f t="shared" si="57"/>
        <v>2.4728370912477917</v>
      </c>
      <c r="P177" s="124">
        <f t="shared" si="57"/>
        <v>2.4032347591398326</v>
      </c>
    </row>
    <row r="178" ht="12" customHeight="1">
      <c r="A178" s="19" t="s">
        <v>553</v>
      </c>
    </row>
    <row r="179" ht="12" customHeight="1">
      <c r="A179" s="13" t="s">
        <v>550</v>
      </c>
    </row>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sheetData>
  <mergeCells count="8">
    <mergeCell ref="B5:I5"/>
    <mergeCell ref="J5:O5"/>
    <mergeCell ref="B53:I53"/>
    <mergeCell ref="J53:O53"/>
    <mergeCell ref="B100:I100"/>
    <mergeCell ref="J100:O100"/>
    <mergeCell ref="B146:I146"/>
    <mergeCell ref="J146:O146"/>
  </mergeCells>
  <printOptions/>
  <pageMargins left="0.3937007874015748" right="0.1968503937007874" top="0.1968503937007874" bottom="0.1968503937007874" header="0.5118110236220472" footer="0.5118110236220472"/>
  <pageSetup horizontalDpi="600" verticalDpi="600" orientation="landscape" paperSize="9" scale="97" r:id="rId1"/>
  <rowBreaks count="3" manualBreakCount="3">
    <brk id="46" max="15" man="1"/>
    <brk id="95" max="15" man="1"/>
    <brk id="142" max="15" man="1"/>
  </rowBreaks>
</worksheet>
</file>

<file path=xl/worksheets/sheet4.xml><?xml version="1.0" encoding="utf-8"?>
<worksheet xmlns="http://schemas.openxmlformats.org/spreadsheetml/2006/main" xmlns:r="http://schemas.openxmlformats.org/officeDocument/2006/relationships">
  <dimension ref="A1:Q133"/>
  <sheetViews>
    <sheetView view="pageBreakPreview" zoomScale="60" zoomScaleNormal="90" workbookViewId="0" topLeftCell="A118">
      <selection activeCell="U110" sqref="U110"/>
    </sheetView>
  </sheetViews>
  <sheetFormatPr defaultColWidth="9.00390625" defaultRowHeight="12.75"/>
  <cols>
    <col min="1" max="1" width="23.25390625" style="0" customWidth="1"/>
    <col min="2" max="17" width="8.125" style="0" customWidth="1"/>
  </cols>
  <sheetData>
    <row r="1" ht="13.5">
      <c r="A1" s="2" t="s">
        <v>560</v>
      </c>
    </row>
    <row r="2" ht="15" customHeight="1"/>
    <row r="3" spans="1:17" s="1" customFormat="1" ht="15" customHeight="1">
      <c r="A3" s="84" t="s">
        <v>195</v>
      </c>
      <c r="B3" s="80" t="s">
        <v>188</v>
      </c>
      <c r="C3" s="80" t="s">
        <v>189</v>
      </c>
      <c r="D3" s="80" t="s">
        <v>190</v>
      </c>
      <c r="E3" s="80" t="s">
        <v>191</v>
      </c>
      <c r="F3" s="83" t="s">
        <v>192</v>
      </c>
      <c r="G3" s="80" t="s">
        <v>135</v>
      </c>
      <c r="H3" s="80" t="s">
        <v>136</v>
      </c>
      <c r="I3" s="80" t="s">
        <v>137</v>
      </c>
      <c r="J3" s="80" t="s">
        <v>138</v>
      </c>
      <c r="K3" s="83" t="s">
        <v>193</v>
      </c>
      <c r="L3" s="80" t="s">
        <v>140</v>
      </c>
      <c r="M3" s="80" t="s">
        <v>141</v>
      </c>
      <c r="N3" s="80" t="s">
        <v>142</v>
      </c>
      <c r="O3" s="80" t="s">
        <v>143</v>
      </c>
      <c r="P3" s="80" t="s">
        <v>144</v>
      </c>
      <c r="Q3" s="80" t="s">
        <v>169</v>
      </c>
    </row>
    <row r="4" spans="1:17" s="1" customFormat="1" ht="15" customHeight="1">
      <c r="A4" s="18" t="s">
        <v>196</v>
      </c>
      <c r="B4" s="20" t="s">
        <v>210</v>
      </c>
      <c r="C4" s="20" t="s">
        <v>210</v>
      </c>
      <c r="D4" s="20" t="s">
        <v>210</v>
      </c>
      <c r="E4" s="21">
        <v>7.9</v>
      </c>
      <c r="F4" s="58">
        <v>11.4</v>
      </c>
      <c r="G4" s="21">
        <v>9.4</v>
      </c>
      <c r="H4" s="21">
        <v>10.4</v>
      </c>
      <c r="I4" s="21">
        <v>16.5</v>
      </c>
      <c r="J4" s="21">
        <v>23.8</v>
      </c>
      <c r="K4" s="58">
        <v>20.5</v>
      </c>
      <c r="L4" s="21">
        <v>22.9</v>
      </c>
      <c r="M4" s="21">
        <v>40.6</v>
      </c>
      <c r="N4" s="21">
        <v>57.7</v>
      </c>
      <c r="O4" s="21">
        <v>98.9</v>
      </c>
      <c r="P4" s="21">
        <v>119</v>
      </c>
      <c r="Q4" s="21">
        <v>131.3</v>
      </c>
    </row>
    <row r="5" spans="1:17" s="1" customFormat="1" ht="15" customHeight="1">
      <c r="A5" s="18" t="s">
        <v>197</v>
      </c>
      <c r="B5" s="20" t="s">
        <v>210</v>
      </c>
      <c r="C5" s="20" t="s">
        <v>210</v>
      </c>
      <c r="D5" s="20" t="s">
        <v>210</v>
      </c>
      <c r="E5" s="21" t="s">
        <v>210</v>
      </c>
      <c r="F5" s="58" t="s">
        <v>210</v>
      </c>
      <c r="G5" s="21" t="s">
        <v>210</v>
      </c>
      <c r="H5" s="21" t="s">
        <v>210</v>
      </c>
      <c r="I5" s="21" t="s">
        <v>210</v>
      </c>
      <c r="J5" s="21" t="s">
        <v>210</v>
      </c>
      <c r="K5" s="58" t="s">
        <v>210</v>
      </c>
      <c r="L5" s="22">
        <v>2.7</v>
      </c>
      <c r="M5" s="22">
        <v>25</v>
      </c>
      <c r="N5" s="22">
        <v>47.3</v>
      </c>
      <c r="O5" s="22">
        <v>62.3</v>
      </c>
      <c r="P5" s="22">
        <v>75.6</v>
      </c>
      <c r="Q5" s="22">
        <v>84.6</v>
      </c>
    </row>
    <row r="6" spans="1:17" s="1" customFormat="1" ht="15" customHeight="1">
      <c r="A6" s="18" t="s">
        <v>198</v>
      </c>
      <c r="B6" s="20" t="s">
        <v>210</v>
      </c>
      <c r="C6" s="20" t="s">
        <v>210</v>
      </c>
      <c r="D6" s="20" t="s">
        <v>210</v>
      </c>
      <c r="E6" s="20" t="s">
        <v>210</v>
      </c>
      <c r="F6" s="58">
        <v>3.4</v>
      </c>
      <c r="G6" s="21">
        <v>1.4</v>
      </c>
      <c r="H6" s="21">
        <v>30.8</v>
      </c>
      <c r="I6" s="21">
        <v>72.4</v>
      </c>
      <c r="J6" s="21">
        <v>110.4</v>
      </c>
      <c r="K6" s="58">
        <v>102.8</v>
      </c>
      <c r="L6" s="21">
        <v>167</v>
      </c>
      <c r="M6" s="21">
        <v>252.4</v>
      </c>
      <c r="N6" s="21">
        <v>685.4</v>
      </c>
      <c r="O6" s="21">
        <v>1108.7</v>
      </c>
      <c r="P6" s="21">
        <v>1474.7</v>
      </c>
      <c r="Q6" s="21">
        <v>1430.1</v>
      </c>
    </row>
    <row r="7" spans="1:17" s="36" customFormat="1" ht="27" customHeight="1">
      <c r="A7" s="37" t="s">
        <v>199</v>
      </c>
      <c r="B7" s="34">
        <v>13.2</v>
      </c>
      <c r="C7" s="34">
        <v>17.4</v>
      </c>
      <c r="D7" s="34">
        <v>44.2</v>
      </c>
      <c r="E7" s="35">
        <v>362.2</v>
      </c>
      <c r="F7" s="73" t="s">
        <v>250</v>
      </c>
      <c r="G7" s="35">
        <v>196.3</v>
      </c>
      <c r="H7" s="35">
        <v>189.7</v>
      </c>
      <c r="I7" s="35">
        <v>280.3</v>
      </c>
      <c r="J7" s="35">
        <v>339.9</v>
      </c>
      <c r="K7" s="59">
        <v>447.8</v>
      </c>
      <c r="L7" s="35">
        <v>724.2</v>
      </c>
      <c r="M7" s="35">
        <v>948.1</v>
      </c>
      <c r="N7" s="35">
        <v>1241</v>
      </c>
      <c r="O7" s="35">
        <v>1377.1</v>
      </c>
      <c r="P7" s="35">
        <v>1342.2</v>
      </c>
      <c r="Q7" s="35">
        <v>1166.1</v>
      </c>
    </row>
    <row r="8" spans="1:17" s="1" customFormat="1" ht="15" customHeight="1">
      <c r="A8" s="18" t="s">
        <v>200</v>
      </c>
      <c r="B8" s="20">
        <v>3.3</v>
      </c>
      <c r="C8" s="20">
        <v>34.3</v>
      </c>
      <c r="D8" s="20">
        <v>93.6</v>
      </c>
      <c r="E8" s="21">
        <v>280.9</v>
      </c>
      <c r="F8" s="58">
        <v>480.8</v>
      </c>
      <c r="G8" s="21">
        <v>907.6</v>
      </c>
      <c r="H8" s="21">
        <v>1004</v>
      </c>
      <c r="I8" s="21">
        <v>1148.3</v>
      </c>
      <c r="J8" s="21">
        <v>1227.8</v>
      </c>
      <c r="K8" s="58">
        <v>1185.4</v>
      </c>
      <c r="L8" s="21">
        <v>1379.2</v>
      </c>
      <c r="M8" s="21">
        <v>1583</v>
      </c>
      <c r="N8" s="21">
        <v>1999.7</v>
      </c>
      <c r="O8" s="21">
        <v>2431</v>
      </c>
      <c r="P8" s="21">
        <v>2673.4</v>
      </c>
      <c r="Q8" s="21">
        <v>2943.4</v>
      </c>
    </row>
    <row r="9" spans="1:17" s="1" customFormat="1" ht="15" customHeight="1">
      <c r="A9" s="18" t="s">
        <v>201</v>
      </c>
      <c r="B9" s="20" t="s">
        <v>210</v>
      </c>
      <c r="C9" s="20" t="s">
        <v>210</v>
      </c>
      <c r="D9" s="20" t="s">
        <v>210</v>
      </c>
      <c r="E9" s="20" t="s">
        <v>210</v>
      </c>
      <c r="F9" s="60" t="s">
        <v>210</v>
      </c>
      <c r="G9" s="20" t="s">
        <v>210</v>
      </c>
      <c r="H9" s="20" t="s">
        <v>210</v>
      </c>
      <c r="I9" s="20" t="s">
        <v>210</v>
      </c>
      <c r="J9" s="20" t="s">
        <v>210</v>
      </c>
      <c r="K9" s="60" t="s">
        <v>210</v>
      </c>
      <c r="L9" s="20" t="s">
        <v>210</v>
      </c>
      <c r="M9" s="23">
        <v>9632</v>
      </c>
      <c r="N9" s="23">
        <v>36143</v>
      </c>
      <c r="O9" s="23">
        <v>59341</v>
      </c>
      <c r="P9" s="23">
        <v>72742</v>
      </c>
      <c r="Q9" s="23">
        <v>78807</v>
      </c>
    </row>
    <row r="10" spans="1:17" s="1" customFormat="1" ht="15" customHeight="1">
      <c r="A10" s="18" t="s">
        <v>202</v>
      </c>
      <c r="B10" s="20" t="s">
        <v>210</v>
      </c>
      <c r="C10" s="20" t="s">
        <v>210</v>
      </c>
      <c r="D10" s="20" t="s">
        <v>210</v>
      </c>
      <c r="E10" s="20" t="s">
        <v>210</v>
      </c>
      <c r="F10" s="60" t="s">
        <v>210</v>
      </c>
      <c r="G10" s="20" t="s">
        <v>210</v>
      </c>
      <c r="H10" s="20" t="s">
        <v>210</v>
      </c>
      <c r="I10" s="20" t="s">
        <v>210</v>
      </c>
      <c r="J10" s="20" t="s">
        <v>210</v>
      </c>
      <c r="K10" s="60" t="s">
        <v>210</v>
      </c>
      <c r="L10" s="23">
        <v>22729</v>
      </c>
      <c r="M10" s="23">
        <v>73017</v>
      </c>
      <c r="N10" s="23">
        <v>109878</v>
      </c>
      <c r="O10" s="23">
        <v>198879</v>
      </c>
      <c r="P10" s="23">
        <v>220713</v>
      </c>
      <c r="Q10" s="23">
        <v>227123</v>
      </c>
    </row>
    <row r="11" spans="1:17" s="1" customFormat="1" ht="24" customHeight="1">
      <c r="A11" s="38" t="s">
        <v>203</v>
      </c>
      <c r="B11" s="39" t="s">
        <v>210</v>
      </c>
      <c r="C11" s="39">
        <v>19</v>
      </c>
      <c r="D11" s="39">
        <v>69</v>
      </c>
      <c r="E11" s="40">
        <v>128</v>
      </c>
      <c r="F11" s="61" t="s">
        <v>217</v>
      </c>
      <c r="G11" s="41">
        <v>297.8</v>
      </c>
      <c r="H11" s="41">
        <v>174</v>
      </c>
      <c r="I11" s="41">
        <v>144.2</v>
      </c>
      <c r="J11" s="41">
        <v>133.8</v>
      </c>
      <c r="K11" s="61" t="s">
        <v>241</v>
      </c>
      <c r="L11" s="40">
        <v>193</v>
      </c>
      <c r="M11" s="40">
        <v>254</v>
      </c>
      <c r="N11" s="40">
        <v>323</v>
      </c>
      <c r="O11" s="40">
        <v>328</v>
      </c>
      <c r="P11" s="40">
        <v>356</v>
      </c>
      <c r="Q11" s="40">
        <v>370</v>
      </c>
    </row>
    <row r="12" spans="1:17" s="1" customFormat="1" ht="24" customHeight="1">
      <c r="A12" s="38" t="s">
        <v>83</v>
      </c>
      <c r="B12" s="34" t="s">
        <v>210</v>
      </c>
      <c r="C12" s="34" t="s">
        <v>210</v>
      </c>
      <c r="D12" s="34">
        <v>8.5</v>
      </c>
      <c r="E12" s="35">
        <v>61.3</v>
      </c>
      <c r="F12" s="59" t="s">
        <v>218</v>
      </c>
      <c r="G12" s="42">
        <v>165520</v>
      </c>
      <c r="H12" s="42">
        <v>134080</v>
      </c>
      <c r="I12" s="42">
        <v>100307</v>
      </c>
      <c r="J12" s="42">
        <v>93528</v>
      </c>
      <c r="K12" s="59" t="s">
        <v>240</v>
      </c>
      <c r="L12" s="35">
        <v>94.5</v>
      </c>
      <c r="M12" s="35">
        <v>116.5</v>
      </c>
      <c r="N12" s="35">
        <v>140.4</v>
      </c>
      <c r="O12" s="35">
        <v>146.6</v>
      </c>
      <c r="P12" s="35">
        <v>161.2</v>
      </c>
      <c r="Q12" s="35">
        <v>197.1</v>
      </c>
    </row>
    <row r="13" spans="1:17" s="1" customFormat="1" ht="15" customHeight="1">
      <c r="A13" s="18" t="s">
        <v>86</v>
      </c>
      <c r="B13" s="20" t="s">
        <v>210</v>
      </c>
      <c r="C13" s="20" t="s">
        <v>210</v>
      </c>
      <c r="D13" s="20">
        <v>530</v>
      </c>
      <c r="E13" s="23">
        <v>3398</v>
      </c>
      <c r="F13" s="62">
        <v>4534</v>
      </c>
      <c r="G13" s="23">
        <v>4042</v>
      </c>
      <c r="H13" s="23">
        <v>4825</v>
      </c>
      <c r="I13" s="23">
        <v>5134</v>
      </c>
      <c r="J13" s="23">
        <v>5371</v>
      </c>
      <c r="K13" s="62">
        <v>4725</v>
      </c>
      <c r="L13" s="23">
        <v>5821</v>
      </c>
      <c r="M13" s="23">
        <v>6225</v>
      </c>
      <c r="N13" s="23">
        <v>5498</v>
      </c>
      <c r="O13" s="23">
        <v>6664</v>
      </c>
      <c r="P13" s="23">
        <v>8686</v>
      </c>
      <c r="Q13" s="23">
        <v>10054</v>
      </c>
    </row>
    <row r="14" spans="1:17" ht="15" customHeight="1">
      <c r="A14" t="s">
        <v>204</v>
      </c>
      <c r="B14" s="20" t="s">
        <v>210</v>
      </c>
      <c r="C14" s="24">
        <v>50</v>
      </c>
      <c r="D14" s="24">
        <v>1943</v>
      </c>
      <c r="E14" s="25">
        <v>3392</v>
      </c>
      <c r="F14" s="63">
        <v>3838</v>
      </c>
      <c r="G14" s="25">
        <v>3831</v>
      </c>
      <c r="H14" s="25">
        <v>3000</v>
      </c>
      <c r="I14" s="25">
        <v>3199</v>
      </c>
      <c r="J14" s="25">
        <v>2910</v>
      </c>
      <c r="K14" s="63">
        <v>1625</v>
      </c>
      <c r="L14" s="25">
        <v>1722</v>
      </c>
      <c r="M14" s="25">
        <v>3069</v>
      </c>
      <c r="N14" s="25">
        <v>3457</v>
      </c>
      <c r="O14" s="25">
        <v>3820</v>
      </c>
      <c r="P14" s="25">
        <v>4438</v>
      </c>
      <c r="Q14" s="25">
        <v>5124</v>
      </c>
    </row>
    <row r="15" spans="1:17" ht="24" customHeight="1">
      <c r="A15" s="43" t="s">
        <v>239</v>
      </c>
      <c r="B15" s="53" t="s">
        <v>248</v>
      </c>
      <c r="C15" s="75" t="s">
        <v>194</v>
      </c>
      <c r="D15" s="75" t="s">
        <v>194</v>
      </c>
      <c r="E15" s="55">
        <v>121.7</v>
      </c>
      <c r="F15" s="66" t="s">
        <v>244</v>
      </c>
      <c r="G15" s="34">
        <v>142687</v>
      </c>
      <c r="H15" s="34">
        <v>92513</v>
      </c>
      <c r="I15" s="34">
        <v>80818</v>
      </c>
      <c r="J15" s="34">
        <v>43597</v>
      </c>
      <c r="K15" s="66" t="s">
        <v>245</v>
      </c>
      <c r="L15" s="55">
        <v>76.2</v>
      </c>
      <c r="M15" s="55">
        <v>102.7</v>
      </c>
      <c r="N15" s="55">
        <v>114.7</v>
      </c>
      <c r="O15" s="55">
        <v>137</v>
      </c>
      <c r="P15" s="55">
        <v>152.1</v>
      </c>
      <c r="Q15" s="55">
        <v>188.5</v>
      </c>
    </row>
    <row r="16" spans="1:17" ht="15" customHeight="1">
      <c r="A16" t="s">
        <v>205</v>
      </c>
      <c r="B16" s="20" t="s">
        <v>210</v>
      </c>
      <c r="C16" s="20">
        <v>2.4</v>
      </c>
      <c r="D16" s="20" t="s">
        <v>210</v>
      </c>
      <c r="E16" s="20" t="s">
        <v>210</v>
      </c>
      <c r="F16" s="60" t="s">
        <v>210</v>
      </c>
      <c r="G16" s="20" t="s">
        <v>210</v>
      </c>
      <c r="H16" s="20">
        <v>0.2</v>
      </c>
      <c r="I16" s="20">
        <v>11.8</v>
      </c>
      <c r="J16" s="20">
        <v>12.1</v>
      </c>
      <c r="K16" s="64">
        <v>14.9</v>
      </c>
      <c r="L16" s="26">
        <v>41.3</v>
      </c>
      <c r="M16" s="26">
        <v>48.3</v>
      </c>
      <c r="N16" s="26">
        <v>54.7</v>
      </c>
      <c r="O16" s="26">
        <v>56.4</v>
      </c>
      <c r="P16" s="26">
        <v>43.2</v>
      </c>
      <c r="Q16" s="26">
        <v>25.6</v>
      </c>
    </row>
    <row r="17" spans="1:17" ht="15" customHeight="1">
      <c r="A17" t="s">
        <v>206</v>
      </c>
      <c r="B17" s="20" t="s">
        <v>210</v>
      </c>
      <c r="C17" s="20" t="s">
        <v>210</v>
      </c>
      <c r="D17" s="20" t="s">
        <v>210</v>
      </c>
      <c r="E17" s="20" t="s">
        <v>210</v>
      </c>
      <c r="F17" s="65">
        <v>557</v>
      </c>
      <c r="G17" s="20">
        <v>503</v>
      </c>
      <c r="H17" s="20">
        <v>266</v>
      </c>
      <c r="I17" s="20">
        <v>519</v>
      </c>
      <c r="J17" s="20">
        <v>207</v>
      </c>
      <c r="K17" s="65">
        <v>237</v>
      </c>
      <c r="L17" s="27">
        <v>434</v>
      </c>
      <c r="M17" s="27">
        <v>501</v>
      </c>
      <c r="N17" s="27">
        <v>691</v>
      </c>
      <c r="O17" s="27">
        <v>717</v>
      </c>
      <c r="P17" s="27">
        <v>954</v>
      </c>
      <c r="Q17" s="27">
        <v>869</v>
      </c>
    </row>
    <row r="18" spans="1:17" ht="15" customHeight="1">
      <c r="A18" t="s">
        <v>207</v>
      </c>
      <c r="B18" s="17" t="s">
        <v>194</v>
      </c>
      <c r="C18" s="17" t="s">
        <v>194</v>
      </c>
      <c r="D18" s="17" t="s">
        <v>194</v>
      </c>
      <c r="E18" s="26">
        <v>12.3</v>
      </c>
      <c r="F18" s="64">
        <v>24.9</v>
      </c>
      <c r="G18" s="26">
        <v>23.9</v>
      </c>
      <c r="H18" s="26">
        <v>24.5</v>
      </c>
      <c r="I18" s="26">
        <v>21.5</v>
      </c>
      <c r="J18" s="26">
        <v>18.3</v>
      </c>
      <c r="K18" s="64">
        <v>14.4</v>
      </c>
      <c r="L18" s="26">
        <v>18.1</v>
      </c>
      <c r="M18" s="26">
        <v>18.8</v>
      </c>
      <c r="N18" s="26">
        <v>21</v>
      </c>
      <c r="O18" s="26">
        <v>23.1</v>
      </c>
      <c r="P18" s="26">
        <v>28.4</v>
      </c>
      <c r="Q18" s="26">
        <v>32.3</v>
      </c>
    </row>
    <row r="19" spans="1:17" ht="24" customHeight="1">
      <c r="A19" s="43" t="s">
        <v>249</v>
      </c>
      <c r="B19" s="75" t="s">
        <v>211</v>
      </c>
      <c r="C19" s="75" t="s">
        <v>194</v>
      </c>
      <c r="D19" s="75" t="s">
        <v>194</v>
      </c>
      <c r="E19" s="55">
        <v>0.6</v>
      </c>
      <c r="F19" s="66" t="s">
        <v>242</v>
      </c>
      <c r="G19" s="34">
        <v>1373</v>
      </c>
      <c r="H19" s="34">
        <v>1179</v>
      </c>
      <c r="I19" s="34">
        <v>1102</v>
      </c>
      <c r="J19" s="34">
        <v>983</v>
      </c>
      <c r="K19" s="66" t="s">
        <v>243</v>
      </c>
      <c r="L19" s="55">
        <v>1.4</v>
      </c>
      <c r="M19" s="55">
        <v>1.7</v>
      </c>
      <c r="N19" s="55">
        <v>1.8</v>
      </c>
      <c r="O19" s="55">
        <v>2</v>
      </c>
      <c r="P19" s="55">
        <v>2.5</v>
      </c>
      <c r="Q19" s="55">
        <v>2.4</v>
      </c>
    </row>
    <row r="20" spans="1:17" ht="24" customHeight="1">
      <c r="A20" s="43" t="s">
        <v>251</v>
      </c>
      <c r="B20" s="44">
        <v>20.5</v>
      </c>
      <c r="C20" s="44">
        <v>7.3</v>
      </c>
      <c r="D20" s="44">
        <v>16.1</v>
      </c>
      <c r="E20" s="45">
        <v>19.6</v>
      </c>
      <c r="F20" s="59" t="s">
        <v>219</v>
      </c>
      <c r="G20" s="45">
        <v>249.1</v>
      </c>
      <c r="H20" s="45">
        <v>217.7</v>
      </c>
      <c r="I20" s="45">
        <v>216.3</v>
      </c>
      <c r="J20" s="45">
        <v>191.5</v>
      </c>
      <c r="K20" s="59">
        <v>20</v>
      </c>
      <c r="L20" s="45">
        <v>16.1</v>
      </c>
      <c r="M20" s="45">
        <v>16.6</v>
      </c>
      <c r="N20" s="45">
        <v>17</v>
      </c>
      <c r="O20" s="45">
        <v>21.9</v>
      </c>
      <c r="P20" s="45">
        <v>23.3</v>
      </c>
      <c r="Q20" s="45">
        <v>21.6</v>
      </c>
    </row>
    <row r="21" spans="1:17" ht="15" customHeight="1">
      <c r="A21" s="96" t="s">
        <v>209</v>
      </c>
      <c r="B21" s="97">
        <v>3</v>
      </c>
      <c r="C21" s="97">
        <v>12.6</v>
      </c>
      <c r="D21" s="97">
        <v>27.5</v>
      </c>
      <c r="E21" s="98">
        <v>79.6</v>
      </c>
      <c r="F21" s="99">
        <v>170.1</v>
      </c>
      <c r="G21" s="100">
        <v>211.4</v>
      </c>
      <c r="H21" s="48">
        <v>224.4</v>
      </c>
      <c r="I21" s="50">
        <v>272</v>
      </c>
      <c r="J21" s="101">
        <v>298</v>
      </c>
      <c r="K21" s="99">
        <v>303.1</v>
      </c>
      <c r="L21" s="98">
        <v>324.2</v>
      </c>
      <c r="M21" s="98">
        <v>365.8</v>
      </c>
      <c r="N21" s="98">
        <v>409.1</v>
      </c>
      <c r="O21" s="98">
        <v>498.2</v>
      </c>
      <c r="P21" s="98">
        <v>525</v>
      </c>
      <c r="Q21" s="98">
        <v>562.6</v>
      </c>
    </row>
    <row r="22" spans="1:17" ht="36" customHeight="1">
      <c r="A22" s="139" t="s">
        <v>72</v>
      </c>
      <c r="B22" s="139"/>
      <c r="C22" s="139"/>
      <c r="D22" s="139"/>
      <c r="E22" s="139"/>
      <c r="F22" s="139"/>
      <c r="G22" s="139"/>
      <c r="H22" s="139"/>
      <c r="I22" s="139"/>
      <c r="J22" s="139"/>
      <c r="K22" s="139"/>
      <c r="L22" s="139"/>
      <c r="M22" s="139"/>
      <c r="N22" s="139"/>
      <c r="O22" s="139"/>
      <c r="P22" s="139"/>
      <c r="Q22" s="139"/>
    </row>
    <row r="23" spans="1:17" ht="13.5" customHeight="1">
      <c r="A23" s="47" t="s">
        <v>565</v>
      </c>
      <c r="B23" s="33"/>
      <c r="C23" s="33"/>
      <c r="D23" s="33"/>
      <c r="E23" s="33"/>
      <c r="F23" s="33"/>
      <c r="G23" s="33"/>
      <c r="H23" s="33"/>
      <c r="I23" s="33"/>
      <c r="J23" s="33"/>
      <c r="K23" s="33"/>
      <c r="L23" s="33"/>
      <c r="M23" s="33"/>
      <c r="N23" s="33"/>
      <c r="O23" s="33"/>
      <c r="P23" s="33"/>
      <c r="Q23" s="33"/>
    </row>
    <row r="24" spans="1:17" ht="13.5" customHeight="1">
      <c r="A24" s="47" t="s">
        <v>409</v>
      </c>
      <c r="B24" s="33"/>
      <c r="C24" s="33"/>
      <c r="D24" s="33"/>
      <c r="E24" s="33"/>
      <c r="F24" s="33"/>
      <c r="G24" s="33"/>
      <c r="H24" s="33"/>
      <c r="I24" s="33"/>
      <c r="J24" s="33"/>
      <c r="K24" s="33"/>
      <c r="L24" s="33"/>
      <c r="M24" s="33"/>
      <c r="N24" s="33"/>
      <c r="O24" s="33"/>
      <c r="P24" s="33"/>
      <c r="Q24" s="33"/>
    </row>
    <row r="25" spans="1:17" ht="13.5" customHeight="1">
      <c r="A25" s="19" t="s">
        <v>246</v>
      </c>
      <c r="B25" s="10"/>
      <c r="C25" s="10"/>
      <c r="D25" s="10"/>
      <c r="E25" s="10"/>
      <c r="F25" s="10"/>
      <c r="G25" s="10"/>
      <c r="H25" s="10"/>
      <c r="I25" s="10"/>
      <c r="J25" s="10"/>
      <c r="K25" s="10"/>
      <c r="L25" s="10"/>
      <c r="M25" s="10"/>
      <c r="N25" s="10"/>
      <c r="O25" s="10"/>
      <c r="P25" s="10"/>
      <c r="Q25" s="10"/>
    </row>
    <row r="26" spans="1:17" ht="24.75" customHeight="1">
      <c r="A26" s="141" t="s">
        <v>410</v>
      </c>
      <c r="B26" s="141"/>
      <c r="C26" s="141"/>
      <c r="D26" s="141"/>
      <c r="E26" s="141"/>
      <c r="F26" s="141"/>
      <c r="G26" s="141"/>
      <c r="H26" s="141"/>
      <c r="I26" s="141"/>
      <c r="J26" s="141"/>
      <c r="K26" s="141"/>
      <c r="L26" s="141"/>
      <c r="M26" s="141"/>
      <c r="N26" s="141"/>
      <c r="O26" s="141"/>
      <c r="P26" s="141"/>
      <c r="Q26" s="141"/>
    </row>
    <row r="27" spans="1:17" ht="13.5" customHeight="1">
      <c r="A27" s="47" t="s">
        <v>247</v>
      </c>
      <c r="B27" s="46"/>
      <c r="C27" s="46"/>
      <c r="D27" s="46"/>
      <c r="E27" s="46"/>
      <c r="F27" s="46"/>
      <c r="G27" s="46"/>
      <c r="H27" s="46"/>
      <c r="I27" s="46"/>
      <c r="J27" s="46"/>
      <c r="K27" s="46"/>
      <c r="L27" s="46"/>
      <c r="M27" s="46"/>
      <c r="N27" s="46"/>
      <c r="O27" s="46"/>
      <c r="P27" s="46"/>
      <c r="Q27" s="46"/>
    </row>
    <row r="28" spans="1:17" ht="13.5" customHeight="1">
      <c r="A28" s="47" t="s">
        <v>107</v>
      </c>
      <c r="B28" s="46"/>
      <c r="C28" s="46"/>
      <c r="D28" s="46"/>
      <c r="E28" s="46"/>
      <c r="F28" s="46"/>
      <c r="G28" s="46"/>
      <c r="H28" s="46"/>
      <c r="I28" s="46"/>
      <c r="J28" s="46"/>
      <c r="K28" s="46"/>
      <c r="L28" s="46"/>
      <c r="M28" s="46"/>
      <c r="N28" s="46"/>
      <c r="O28" s="46"/>
      <c r="P28" s="46"/>
      <c r="Q28" s="46"/>
    </row>
    <row r="29" ht="13.5" customHeight="1">
      <c r="A29" s="13" t="s">
        <v>411</v>
      </c>
    </row>
    <row r="33" ht="19.5" customHeight="1"/>
    <row r="34" ht="13.5">
      <c r="A34" s="2" t="s">
        <v>561</v>
      </c>
    </row>
    <row r="35" ht="15" customHeight="1"/>
    <row r="36" spans="1:17" ht="15" customHeight="1">
      <c r="A36" s="84" t="s">
        <v>195</v>
      </c>
      <c r="B36" s="80" t="s">
        <v>188</v>
      </c>
      <c r="C36" s="80" t="s">
        <v>189</v>
      </c>
      <c r="D36" s="80" t="s">
        <v>190</v>
      </c>
      <c r="E36" s="80" t="s">
        <v>191</v>
      </c>
      <c r="F36" s="83" t="s">
        <v>192</v>
      </c>
      <c r="G36" s="80" t="s">
        <v>135</v>
      </c>
      <c r="H36" s="80" t="s">
        <v>136</v>
      </c>
      <c r="I36" s="80" t="s">
        <v>137</v>
      </c>
      <c r="J36" s="80" t="s">
        <v>138</v>
      </c>
      <c r="K36" s="83" t="s">
        <v>193</v>
      </c>
      <c r="L36" s="80" t="s">
        <v>140</v>
      </c>
      <c r="M36" s="80" t="s">
        <v>141</v>
      </c>
      <c r="N36" s="80" t="s">
        <v>142</v>
      </c>
      <c r="O36" s="80" t="s">
        <v>143</v>
      </c>
      <c r="P36" s="80" t="s">
        <v>144</v>
      </c>
      <c r="Q36" s="80" t="s">
        <v>169</v>
      </c>
    </row>
    <row r="37" spans="1:17" ht="15" customHeight="1">
      <c r="A37" s="18" t="s">
        <v>196</v>
      </c>
      <c r="B37" s="20" t="s">
        <v>211</v>
      </c>
      <c r="C37" s="20" t="s">
        <v>211</v>
      </c>
      <c r="D37" s="20" t="s">
        <v>211</v>
      </c>
      <c r="E37" s="20" t="s">
        <v>211</v>
      </c>
      <c r="F37" s="60" t="s">
        <v>211</v>
      </c>
      <c r="G37" s="20" t="s">
        <v>211</v>
      </c>
      <c r="H37" s="20" t="s">
        <v>211</v>
      </c>
      <c r="I37" s="20" t="s">
        <v>211</v>
      </c>
      <c r="J37" s="20" t="s">
        <v>211</v>
      </c>
      <c r="K37" s="58">
        <v>4.6</v>
      </c>
      <c r="L37" s="21">
        <v>16.7</v>
      </c>
      <c r="M37" s="21">
        <v>29.3</v>
      </c>
      <c r="N37" s="21">
        <v>58.6</v>
      </c>
      <c r="O37" s="21">
        <v>96.6</v>
      </c>
      <c r="P37" s="21">
        <v>127.1</v>
      </c>
      <c r="Q37" s="21">
        <v>153.9</v>
      </c>
    </row>
    <row r="38" spans="1:17" ht="15" customHeight="1">
      <c r="A38" s="18" t="s">
        <v>197</v>
      </c>
      <c r="B38" s="20" t="s">
        <v>211</v>
      </c>
      <c r="C38" s="20" t="s">
        <v>211</v>
      </c>
      <c r="D38" s="20" t="s">
        <v>211</v>
      </c>
      <c r="E38" s="20" t="s">
        <v>211</v>
      </c>
      <c r="F38" s="60" t="s">
        <v>211</v>
      </c>
      <c r="G38" s="20" t="s">
        <v>211</v>
      </c>
      <c r="H38" s="20" t="s">
        <v>211</v>
      </c>
      <c r="I38" s="20" t="s">
        <v>211</v>
      </c>
      <c r="J38" s="20" t="s">
        <v>211</v>
      </c>
      <c r="K38" s="60" t="s">
        <v>211</v>
      </c>
      <c r="L38" s="22">
        <v>3.4</v>
      </c>
      <c r="M38" s="22">
        <v>24.8</v>
      </c>
      <c r="N38" s="22">
        <v>52.2</v>
      </c>
      <c r="O38" s="22">
        <v>80.2</v>
      </c>
      <c r="P38" s="22">
        <v>107.3</v>
      </c>
      <c r="Q38" s="22">
        <v>135.8</v>
      </c>
    </row>
    <row r="39" spans="1:17" ht="24" customHeight="1">
      <c r="A39" s="38" t="s">
        <v>220</v>
      </c>
      <c r="B39" s="42">
        <v>5069</v>
      </c>
      <c r="C39" s="42" t="s">
        <v>211</v>
      </c>
      <c r="D39" s="42">
        <v>4470</v>
      </c>
      <c r="E39" s="42">
        <v>7278</v>
      </c>
      <c r="F39" s="61" t="s">
        <v>222</v>
      </c>
      <c r="G39" s="45">
        <v>44.5</v>
      </c>
      <c r="H39" s="45">
        <v>38.7</v>
      </c>
      <c r="I39" s="45">
        <v>44.1</v>
      </c>
      <c r="J39" s="45">
        <v>52.3</v>
      </c>
      <c r="K39" s="61">
        <v>53164</v>
      </c>
      <c r="L39" s="49">
        <v>55359</v>
      </c>
      <c r="M39" s="49">
        <v>57630</v>
      </c>
      <c r="N39" s="49">
        <v>63737</v>
      </c>
      <c r="O39" s="49">
        <v>77722</v>
      </c>
      <c r="P39" s="49">
        <v>92651</v>
      </c>
      <c r="Q39" s="49">
        <v>97782</v>
      </c>
    </row>
    <row r="40" spans="1:17" ht="15" customHeight="1">
      <c r="A40" s="18" t="s">
        <v>223</v>
      </c>
      <c r="B40" s="23" t="s">
        <v>211</v>
      </c>
      <c r="C40" s="23" t="s">
        <v>211</v>
      </c>
      <c r="D40" s="23" t="s">
        <v>211</v>
      </c>
      <c r="E40" s="23" t="s">
        <v>211</v>
      </c>
      <c r="F40" s="62" t="s">
        <v>211</v>
      </c>
      <c r="G40" s="23" t="s">
        <v>211</v>
      </c>
      <c r="H40" s="23" t="s">
        <v>211</v>
      </c>
      <c r="I40" s="23" t="s">
        <v>211</v>
      </c>
      <c r="J40" s="23" t="s">
        <v>211</v>
      </c>
      <c r="K40" s="62" t="s">
        <v>211</v>
      </c>
      <c r="L40" s="23" t="s">
        <v>211</v>
      </c>
      <c r="M40" s="29">
        <v>3292</v>
      </c>
      <c r="N40" s="29">
        <v>14512</v>
      </c>
      <c r="O40" s="29">
        <v>26028</v>
      </c>
      <c r="P40" s="29">
        <v>32028</v>
      </c>
      <c r="Q40" s="29">
        <v>34908</v>
      </c>
    </row>
    <row r="41" spans="1:17" ht="24" customHeight="1">
      <c r="A41" s="38" t="s">
        <v>224</v>
      </c>
      <c r="B41" s="42">
        <v>51</v>
      </c>
      <c r="C41" s="42">
        <v>1404</v>
      </c>
      <c r="D41" s="42">
        <v>5872</v>
      </c>
      <c r="E41" s="42">
        <v>47372</v>
      </c>
      <c r="F41" s="61" t="s">
        <v>225</v>
      </c>
      <c r="G41" s="45">
        <v>85.5</v>
      </c>
      <c r="H41" s="45">
        <v>65.9</v>
      </c>
      <c r="I41" s="45">
        <v>40.1</v>
      </c>
      <c r="J41" s="45">
        <v>36.4</v>
      </c>
      <c r="K41" s="61">
        <v>34857</v>
      </c>
      <c r="L41" s="49">
        <v>45040</v>
      </c>
      <c r="M41" s="49">
        <v>56134</v>
      </c>
      <c r="N41" s="49">
        <v>57197</v>
      </c>
      <c r="O41" s="49">
        <v>67886</v>
      </c>
      <c r="P41" s="49">
        <v>82464</v>
      </c>
      <c r="Q41" s="49">
        <v>103068</v>
      </c>
    </row>
    <row r="42" spans="1:17" ht="15" customHeight="1">
      <c r="A42" s="18" t="s">
        <v>198</v>
      </c>
      <c r="B42" s="21">
        <v>90</v>
      </c>
      <c r="C42" s="21">
        <v>37</v>
      </c>
      <c r="D42" s="21">
        <v>722</v>
      </c>
      <c r="E42" s="21">
        <v>4203</v>
      </c>
      <c r="F42" s="58">
        <v>6871.8</v>
      </c>
      <c r="G42" s="21">
        <v>7915.8</v>
      </c>
      <c r="H42" s="21">
        <v>7643.6</v>
      </c>
      <c r="I42" s="21">
        <v>10240.1</v>
      </c>
      <c r="J42" s="21">
        <v>11587.6</v>
      </c>
      <c r="K42" s="58">
        <v>12015.3</v>
      </c>
      <c r="L42" s="21">
        <v>11738.7</v>
      </c>
      <c r="M42" s="21">
        <v>13418.3</v>
      </c>
      <c r="N42" s="21">
        <v>14690.9</v>
      </c>
      <c r="O42" s="21">
        <v>15757.8</v>
      </c>
      <c r="P42" s="21">
        <v>17364.2</v>
      </c>
      <c r="Q42" s="21">
        <v>18758.9</v>
      </c>
    </row>
    <row r="43" spans="1:17" ht="15" customHeight="1">
      <c r="A43" s="18" t="s">
        <v>199</v>
      </c>
      <c r="B43" s="21">
        <v>117.6</v>
      </c>
      <c r="C43" s="21">
        <v>249.8</v>
      </c>
      <c r="D43" s="21">
        <v>247</v>
      </c>
      <c r="E43" s="21">
        <v>489.8</v>
      </c>
      <c r="F43" s="58">
        <v>697</v>
      </c>
      <c r="G43" s="21">
        <v>864.9</v>
      </c>
      <c r="H43" s="21">
        <v>867.8</v>
      </c>
      <c r="I43" s="21">
        <v>981.7</v>
      </c>
      <c r="J43" s="21">
        <v>799.6</v>
      </c>
      <c r="K43" s="58">
        <v>788</v>
      </c>
      <c r="L43" s="21">
        <v>739</v>
      </c>
      <c r="M43" s="21">
        <v>767</v>
      </c>
      <c r="N43" s="21">
        <v>813.9</v>
      </c>
      <c r="O43" s="21">
        <v>926.3</v>
      </c>
      <c r="P43" s="21">
        <v>1058.6</v>
      </c>
      <c r="Q43" s="21">
        <v>1270</v>
      </c>
    </row>
    <row r="44" spans="1:17" ht="15" customHeight="1">
      <c r="A44" s="18" t="s">
        <v>200</v>
      </c>
      <c r="B44" s="21">
        <v>1.3</v>
      </c>
      <c r="C44" s="21">
        <v>7.5</v>
      </c>
      <c r="D44" s="21">
        <v>66.5</v>
      </c>
      <c r="E44" s="21">
        <v>302.8</v>
      </c>
      <c r="F44" s="58">
        <v>632.5</v>
      </c>
      <c r="G44" s="21">
        <v>723.9</v>
      </c>
      <c r="H44" s="21">
        <v>755.7</v>
      </c>
      <c r="I44" s="21">
        <v>880.7</v>
      </c>
      <c r="J44" s="21">
        <v>1046.1</v>
      </c>
      <c r="K44" s="58">
        <v>1148.7</v>
      </c>
      <c r="L44" s="21">
        <v>1304.4</v>
      </c>
      <c r="M44" s="21">
        <v>1571.9</v>
      </c>
      <c r="N44" s="21">
        <v>1857.5</v>
      </c>
      <c r="O44" s="21">
        <v>2214.9</v>
      </c>
      <c r="P44" s="21">
        <v>2619.5</v>
      </c>
      <c r="Q44" s="21">
        <v>3012.7</v>
      </c>
    </row>
    <row r="45" spans="1:17" ht="24" customHeight="1">
      <c r="A45" s="38" t="s">
        <v>85</v>
      </c>
      <c r="B45" s="42" t="s">
        <v>211</v>
      </c>
      <c r="C45" s="42" t="s">
        <v>211</v>
      </c>
      <c r="D45" s="42" t="s">
        <v>211</v>
      </c>
      <c r="E45" s="42" t="s">
        <v>211</v>
      </c>
      <c r="F45" s="76" t="s">
        <v>252</v>
      </c>
      <c r="G45" s="34">
        <v>92</v>
      </c>
      <c r="H45" s="34">
        <v>89</v>
      </c>
      <c r="I45" s="34">
        <v>204</v>
      </c>
      <c r="J45" s="34">
        <v>586</v>
      </c>
      <c r="K45" s="59" t="s">
        <v>253</v>
      </c>
      <c r="L45" s="35">
        <v>1.3</v>
      </c>
      <c r="M45" s="35">
        <v>2.2</v>
      </c>
      <c r="N45" s="35">
        <v>2.9</v>
      </c>
      <c r="O45" s="35">
        <v>3.5</v>
      </c>
      <c r="P45" s="35">
        <v>4.9</v>
      </c>
      <c r="Q45" s="35">
        <v>5.6</v>
      </c>
    </row>
    <row r="46" spans="1:17" ht="15" customHeight="1">
      <c r="A46" s="18" t="s">
        <v>80</v>
      </c>
      <c r="B46" s="23">
        <v>139</v>
      </c>
      <c r="C46" s="23">
        <v>129</v>
      </c>
      <c r="D46" s="23">
        <v>238</v>
      </c>
      <c r="E46" s="23">
        <v>321</v>
      </c>
      <c r="F46" s="62">
        <v>406</v>
      </c>
      <c r="G46" s="20" t="s">
        <v>211</v>
      </c>
      <c r="H46" s="20" t="s">
        <v>211</v>
      </c>
      <c r="I46" s="20" t="s">
        <v>211</v>
      </c>
      <c r="J46" s="20" t="s">
        <v>211</v>
      </c>
      <c r="K46" s="62">
        <v>827</v>
      </c>
      <c r="L46" s="23">
        <v>894</v>
      </c>
      <c r="M46" s="23">
        <v>1352</v>
      </c>
      <c r="N46" s="23">
        <v>1441</v>
      </c>
      <c r="O46" s="23">
        <v>1987</v>
      </c>
      <c r="P46" s="23">
        <v>2154</v>
      </c>
      <c r="Q46" s="23">
        <v>2439</v>
      </c>
    </row>
    <row r="47" spans="1:17" ht="24" customHeight="1">
      <c r="A47" s="43" t="s">
        <v>204</v>
      </c>
      <c r="B47" s="40" t="s">
        <v>211</v>
      </c>
      <c r="C47" s="40" t="s">
        <v>211</v>
      </c>
      <c r="D47" s="51">
        <v>470</v>
      </c>
      <c r="E47" s="51">
        <v>722</v>
      </c>
      <c r="F47" s="61" t="s">
        <v>226</v>
      </c>
      <c r="G47" s="52">
        <v>1346.1</v>
      </c>
      <c r="H47" s="52">
        <v>1830.5</v>
      </c>
      <c r="I47" s="52">
        <v>2143.4</v>
      </c>
      <c r="J47" s="52">
        <v>1837.1</v>
      </c>
      <c r="K47" s="61" t="s">
        <v>94</v>
      </c>
      <c r="L47" s="51">
        <v>1787</v>
      </c>
      <c r="M47" s="51">
        <v>2114</v>
      </c>
      <c r="N47" s="51">
        <v>2349</v>
      </c>
      <c r="O47" s="51">
        <v>2774</v>
      </c>
      <c r="P47" s="51">
        <v>3356</v>
      </c>
      <c r="Q47" s="51">
        <v>4252</v>
      </c>
    </row>
    <row r="48" spans="1:17" ht="15" customHeight="1">
      <c r="A48" t="s">
        <v>212</v>
      </c>
      <c r="B48" s="17" t="s">
        <v>194</v>
      </c>
      <c r="C48" s="17" t="s">
        <v>194</v>
      </c>
      <c r="D48" s="17" t="s">
        <v>194</v>
      </c>
      <c r="E48" s="25">
        <v>166</v>
      </c>
      <c r="F48" s="63">
        <v>239</v>
      </c>
      <c r="G48" s="20">
        <v>397</v>
      </c>
      <c r="H48" s="20">
        <v>2006</v>
      </c>
      <c r="I48" s="20">
        <v>5193</v>
      </c>
      <c r="J48" s="20">
        <v>3739</v>
      </c>
      <c r="K48" s="63">
        <v>2707</v>
      </c>
      <c r="L48" s="25">
        <v>3800</v>
      </c>
      <c r="M48" s="25">
        <v>6157</v>
      </c>
      <c r="N48" s="25">
        <v>8597</v>
      </c>
      <c r="O48" s="25">
        <v>12035</v>
      </c>
      <c r="P48" s="25">
        <v>13768</v>
      </c>
      <c r="Q48" s="25">
        <v>15908</v>
      </c>
    </row>
    <row r="49" spans="1:17" ht="24" customHeight="1">
      <c r="A49" s="43" t="s">
        <v>256</v>
      </c>
      <c r="B49" s="35">
        <v>31.8</v>
      </c>
      <c r="C49" s="45">
        <v>78.9</v>
      </c>
      <c r="D49" s="45">
        <v>137.7</v>
      </c>
      <c r="E49" s="45">
        <v>117.6</v>
      </c>
      <c r="F49" s="59" t="s">
        <v>229</v>
      </c>
      <c r="G49" s="49">
        <v>922777</v>
      </c>
      <c r="H49" s="49">
        <v>844858</v>
      </c>
      <c r="I49" s="49">
        <v>1041420</v>
      </c>
      <c r="J49" s="49">
        <v>1048135</v>
      </c>
      <c r="K49" s="59">
        <v>84.8</v>
      </c>
      <c r="L49" s="45">
        <v>86.1</v>
      </c>
      <c r="M49" s="45">
        <v>95.9</v>
      </c>
      <c r="N49" s="45">
        <v>104.4</v>
      </c>
      <c r="O49" s="45">
        <v>115.7</v>
      </c>
      <c r="P49" s="45">
        <v>102.2</v>
      </c>
      <c r="Q49" s="45">
        <v>96.8</v>
      </c>
    </row>
    <row r="50" spans="1:17" ht="24" customHeight="1">
      <c r="A50" s="43" t="s">
        <v>257</v>
      </c>
      <c r="B50" s="57" t="s">
        <v>194</v>
      </c>
      <c r="C50" s="57" t="s">
        <v>194</v>
      </c>
      <c r="D50" s="57" t="s">
        <v>194</v>
      </c>
      <c r="E50" s="52">
        <v>58.6</v>
      </c>
      <c r="F50" s="59" t="s">
        <v>230</v>
      </c>
      <c r="G50" s="51">
        <v>67606</v>
      </c>
      <c r="H50" s="51">
        <v>77659</v>
      </c>
      <c r="I50" s="51">
        <v>72446</v>
      </c>
      <c r="J50" s="51">
        <v>72805</v>
      </c>
      <c r="K50" s="74">
        <v>64.4</v>
      </c>
      <c r="L50" s="52">
        <v>62</v>
      </c>
      <c r="M50" s="52">
        <v>60.9</v>
      </c>
      <c r="N50" s="52">
        <v>72.9</v>
      </c>
      <c r="O50" s="52">
        <v>78.8</v>
      </c>
      <c r="P50" s="52">
        <v>101.7</v>
      </c>
      <c r="Q50" s="52">
        <v>120.8</v>
      </c>
    </row>
    <row r="51" spans="1:17" ht="24" customHeight="1">
      <c r="A51" s="43" t="s">
        <v>258</v>
      </c>
      <c r="B51" s="44">
        <v>0.5</v>
      </c>
      <c r="C51" s="44" t="s">
        <v>194</v>
      </c>
      <c r="D51" s="44" t="s">
        <v>194</v>
      </c>
      <c r="E51" s="45">
        <v>11.6</v>
      </c>
      <c r="F51" s="59" t="s">
        <v>227</v>
      </c>
      <c r="G51" s="49">
        <v>13487</v>
      </c>
      <c r="H51" s="49">
        <v>12692</v>
      </c>
      <c r="I51" s="49">
        <v>11940</v>
      </c>
      <c r="J51" s="49">
        <v>9589</v>
      </c>
      <c r="K51" s="59" t="s">
        <v>254</v>
      </c>
      <c r="L51" s="45">
        <v>13.6</v>
      </c>
      <c r="M51" s="45">
        <v>17.3</v>
      </c>
      <c r="N51" s="45">
        <v>20.8</v>
      </c>
      <c r="O51" s="45">
        <v>20.2</v>
      </c>
      <c r="P51" s="45">
        <v>22.6</v>
      </c>
      <c r="Q51" s="45">
        <v>23.4</v>
      </c>
    </row>
    <row r="52" spans="1:17" ht="24" customHeight="1">
      <c r="A52" s="43" t="s">
        <v>259</v>
      </c>
      <c r="B52" s="53" t="s">
        <v>260</v>
      </c>
      <c r="C52" s="54" t="s">
        <v>194</v>
      </c>
      <c r="D52" s="54" t="s">
        <v>194</v>
      </c>
      <c r="E52" s="55">
        <v>1.3</v>
      </c>
      <c r="F52" s="66" t="s">
        <v>228</v>
      </c>
      <c r="G52" s="56">
        <v>4447</v>
      </c>
      <c r="H52" s="56">
        <v>5374</v>
      </c>
      <c r="I52" s="56">
        <v>9083</v>
      </c>
      <c r="J52" s="56">
        <v>7958</v>
      </c>
      <c r="K52" s="66" t="s">
        <v>255</v>
      </c>
      <c r="L52" s="55">
        <v>11.7</v>
      </c>
      <c r="M52" s="55">
        <v>16.6</v>
      </c>
      <c r="N52" s="55">
        <v>21.3</v>
      </c>
      <c r="O52" s="55">
        <v>25</v>
      </c>
      <c r="P52" s="55">
        <v>27.9</v>
      </c>
      <c r="Q52" s="55">
        <v>33.6</v>
      </c>
    </row>
    <row r="53" spans="1:17" ht="15" customHeight="1">
      <c r="A53" t="s">
        <v>205</v>
      </c>
      <c r="B53" s="31" t="s">
        <v>210</v>
      </c>
      <c r="C53" s="31" t="s">
        <v>210</v>
      </c>
      <c r="D53" s="31" t="s">
        <v>210</v>
      </c>
      <c r="E53" s="32">
        <v>43.1</v>
      </c>
      <c r="F53" s="67">
        <v>70.9</v>
      </c>
      <c r="G53" s="26">
        <v>64.9</v>
      </c>
      <c r="H53" s="26">
        <v>38.7</v>
      </c>
      <c r="I53" s="26">
        <v>30.3</v>
      </c>
      <c r="J53" s="26">
        <v>18.8</v>
      </c>
      <c r="K53" s="64">
        <v>26.5</v>
      </c>
      <c r="L53" s="26">
        <v>34.6</v>
      </c>
      <c r="M53" s="26">
        <v>48.1</v>
      </c>
      <c r="N53" s="26">
        <v>77.4</v>
      </c>
      <c r="O53" s="26">
        <v>78.6</v>
      </c>
      <c r="P53" s="26">
        <v>71.8</v>
      </c>
      <c r="Q53" s="26">
        <v>66.7</v>
      </c>
    </row>
    <row r="54" spans="1:17" ht="15" customHeight="1">
      <c r="A54" t="s">
        <v>213</v>
      </c>
      <c r="B54" s="31">
        <v>40</v>
      </c>
      <c r="C54" s="31">
        <v>130</v>
      </c>
      <c r="D54" s="31">
        <v>232</v>
      </c>
      <c r="E54" s="31">
        <v>262</v>
      </c>
      <c r="F54" s="65">
        <v>423</v>
      </c>
      <c r="G54" s="20" t="s">
        <v>211</v>
      </c>
      <c r="H54" s="20" t="s">
        <v>211</v>
      </c>
      <c r="I54" s="20" t="s">
        <v>211</v>
      </c>
      <c r="J54" s="20" t="s">
        <v>211</v>
      </c>
      <c r="K54" s="65">
        <v>550</v>
      </c>
      <c r="L54" s="27">
        <v>511</v>
      </c>
      <c r="M54" s="27">
        <v>568</v>
      </c>
      <c r="N54" s="27">
        <v>529</v>
      </c>
      <c r="O54" s="27">
        <v>566</v>
      </c>
      <c r="P54" s="27">
        <v>477</v>
      </c>
      <c r="Q54" s="27">
        <v>465</v>
      </c>
    </row>
    <row r="55" spans="1:17" ht="15" customHeight="1">
      <c r="A55" s="96" t="s">
        <v>209</v>
      </c>
      <c r="B55" s="97">
        <v>0.9</v>
      </c>
      <c r="C55" s="97">
        <v>4.2</v>
      </c>
      <c r="D55" s="97">
        <v>24.5</v>
      </c>
      <c r="E55" s="98">
        <v>145.8</v>
      </c>
      <c r="F55" s="99">
        <v>225.1</v>
      </c>
      <c r="G55" s="98">
        <v>235.4</v>
      </c>
      <c r="H55" s="98">
        <v>302.4</v>
      </c>
      <c r="I55" s="98">
        <v>312.2</v>
      </c>
      <c r="J55" s="98">
        <v>362.9</v>
      </c>
      <c r="K55" s="99">
        <v>383.9</v>
      </c>
      <c r="L55" s="98">
        <v>436.2</v>
      </c>
      <c r="M55" s="98">
        <v>456.3</v>
      </c>
      <c r="N55" s="98">
        <v>481.2</v>
      </c>
      <c r="O55" s="98">
        <v>530.7</v>
      </c>
      <c r="P55" s="98">
        <v>618.7</v>
      </c>
      <c r="Q55" s="98">
        <v>743.4</v>
      </c>
    </row>
    <row r="56" spans="1:17" ht="36" customHeight="1">
      <c r="A56" s="140" t="s">
        <v>71</v>
      </c>
      <c r="B56" s="140"/>
      <c r="C56" s="140"/>
      <c r="D56" s="140"/>
      <c r="E56" s="140"/>
      <c r="F56" s="140"/>
      <c r="G56" s="140"/>
      <c r="H56" s="140"/>
      <c r="I56" s="140"/>
      <c r="J56" s="140"/>
      <c r="K56" s="140"/>
      <c r="L56" s="140"/>
      <c r="M56" s="140"/>
      <c r="N56" s="140"/>
      <c r="O56" s="140"/>
      <c r="P56" s="140"/>
      <c r="Q56" s="140"/>
    </row>
    <row r="57" spans="1:17" ht="13.5" customHeight="1">
      <c r="A57" s="47" t="s">
        <v>73</v>
      </c>
      <c r="B57" s="33"/>
      <c r="C57" s="33"/>
      <c r="D57" s="33"/>
      <c r="E57" s="33"/>
      <c r="F57" s="33"/>
      <c r="G57" s="33"/>
      <c r="H57" s="33"/>
      <c r="I57" s="33"/>
      <c r="J57" s="33"/>
      <c r="K57" s="33"/>
      <c r="L57" s="33"/>
      <c r="M57" s="33"/>
      <c r="N57" s="33"/>
      <c r="O57" s="33"/>
      <c r="P57" s="33"/>
      <c r="Q57" s="33"/>
    </row>
    <row r="58" spans="1:17" ht="13.5" customHeight="1">
      <c r="A58" s="47" t="s">
        <v>567</v>
      </c>
      <c r="B58" s="33"/>
      <c r="C58" s="33"/>
      <c r="D58" s="33"/>
      <c r="E58" s="33"/>
      <c r="F58" s="33"/>
      <c r="G58" s="33"/>
      <c r="H58" s="33"/>
      <c r="I58" s="33"/>
      <c r="J58" s="33"/>
      <c r="K58" s="33"/>
      <c r="L58" s="33"/>
      <c r="M58" s="33"/>
      <c r="N58" s="33"/>
      <c r="O58" s="33"/>
      <c r="P58" s="33"/>
      <c r="Q58" s="33"/>
    </row>
    <row r="59" spans="1:17" ht="13.5" customHeight="1">
      <c r="A59" s="47" t="s">
        <v>74</v>
      </c>
      <c r="B59" s="33"/>
      <c r="C59" s="33"/>
      <c r="D59" s="33"/>
      <c r="E59" s="33"/>
      <c r="F59" s="33"/>
      <c r="G59" s="33"/>
      <c r="H59" s="33"/>
      <c r="I59" s="33"/>
      <c r="J59" s="33"/>
      <c r="K59" s="33"/>
      <c r="L59" s="33"/>
      <c r="M59" s="33"/>
      <c r="N59" s="33"/>
      <c r="O59" s="33"/>
      <c r="P59" s="33"/>
      <c r="Q59" s="33"/>
    </row>
    <row r="60" spans="1:17" ht="13.5" customHeight="1">
      <c r="A60" s="47" t="s">
        <v>75</v>
      </c>
      <c r="B60" s="33"/>
      <c r="C60" s="33"/>
      <c r="D60" s="33"/>
      <c r="E60" s="33"/>
      <c r="F60" s="33"/>
      <c r="G60" s="33"/>
      <c r="H60" s="33"/>
      <c r="I60" s="33"/>
      <c r="J60" s="33"/>
      <c r="K60" s="33"/>
      <c r="L60" s="33"/>
      <c r="M60" s="33"/>
      <c r="N60" s="33"/>
      <c r="O60" s="33"/>
      <c r="P60" s="33"/>
      <c r="Q60" s="33"/>
    </row>
    <row r="61" spans="1:17" ht="23.25" customHeight="1">
      <c r="A61" s="140" t="s">
        <v>92</v>
      </c>
      <c r="B61" s="140"/>
      <c r="C61" s="140"/>
      <c r="D61" s="140"/>
      <c r="E61" s="140"/>
      <c r="F61" s="140"/>
      <c r="G61" s="140"/>
      <c r="H61" s="140"/>
      <c r="I61" s="140"/>
      <c r="J61" s="140"/>
      <c r="K61" s="140"/>
      <c r="L61" s="140"/>
      <c r="M61" s="140"/>
      <c r="N61" s="140"/>
      <c r="O61" s="140"/>
      <c r="P61" s="140"/>
      <c r="Q61" s="10"/>
    </row>
    <row r="62" spans="1:17" ht="13.5" customHeight="1">
      <c r="A62" s="19" t="s">
        <v>93</v>
      </c>
      <c r="B62" s="10"/>
      <c r="C62" s="10"/>
      <c r="D62" s="10"/>
      <c r="E62" s="10"/>
      <c r="F62" s="10"/>
      <c r="G62" s="10"/>
      <c r="H62" s="10"/>
      <c r="I62" s="10"/>
      <c r="J62" s="10"/>
      <c r="K62" s="10"/>
      <c r="L62" s="10"/>
      <c r="M62" s="10"/>
      <c r="N62" s="10"/>
      <c r="O62" s="10"/>
      <c r="P62" s="10"/>
      <c r="Q62" s="10"/>
    </row>
    <row r="63" ht="13.5" customHeight="1">
      <c r="A63" s="13" t="s">
        <v>411</v>
      </c>
    </row>
    <row r="64" ht="100.5" customHeight="1"/>
    <row r="65" ht="13.5">
      <c r="A65" s="2" t="s">
        <v>562</v>
      </c>
    </row>
    <row r="66" ht="13.5" customHeight="1"/>
    <row r="67" spans="1:17" ht="15" customHeight="1">
      <c r="A67" s="84" t="s">
        <v>195</v>
      </c>
      <c r="B67" s="80" t="s">
        <v>188</v>
      </c>
      <c r="C67" s="80" t="s">
        <v>189</v>
      </c>
      <c r="D67" s="80" t="s">
        <v>190</v>
      </c>
      <c r="E67" s="80" t="s">
        <v>191</v>
      </c>
      <c r="F67" s="83" t="s">
        <v>192</v>
      </c>
      <c r="G67" s="80" t="s">
        <v>135</v>
      </c>
      <c r="H67" s="80" t="s">
        <v>136</v>
      </c>
      <c r="I67" s="80" t="s">
        <v>137</v>
      </c>
      <c r="J67" s="80" t="s">
        <v>138</v>
      </c>
      <c r="K67" s="83" t="s">
        <v>193</v>
      </c>
      <c r="L67" s="80" t="s">
        <v>140</v>
      </c>
      <c r="M67" s="80" t="s">
        <v>141</v>
      </c>
      <c r="N67" s="80" t="s">
        <v>142</v>
      </c>
      <c r="O67" s="80" t="s">
        <v>143</v>
      </c>
      <c r="P67" s="80" t="s">
        <v>144</v>
      </c>
      <c r="Q67" s="80" t="s">
        <v>169</v>
      </c>
    </row>
    <row r="68" spans="1:17" ht="15" customHeight="1">
      <c r="A68" s="18" t="s">
        <v>198</v>
      </c>
      <c r="B68" s="21">
        <v>103</v>
      </c>
      <c r="C68" s="21">
        <v>215</v>
      </c>
      <c r="D68" s="21">
        <v>720</v>
      </c>
      <c r="E68" s="21">
        <v>896</v>
      </c>
      <c r="F68" s="58">
        <v>1474.8</v>
      </c>
      <c r="G68" s="21">
        <v>1809.1</v>
      </c>
      <c r="H68" s="21">
        <v>1488.2</v>
      </c>
      <c r="I68" s="21">
        <v>1405.2</v>
      </c>
      <c r="J68" s="21">
        <v>1210.9</v>
      </c>
      <c r="K68" s="58">
        <v>1052.9</v>
      </c>
      <c r="L68" s="21">
        <v>1062.3</v>
      </c>
      <c r="M68" s="21">
        <v>1407.6</v>
      </c>
      <c r="N68" s="21">
        <v>1731</v>
      </c>
      <c r="O68" s="21">
        <v>1829.9</v>
      </c>
      <c r="P68" s="21">
        <v>1848.4</v>
      </c>
      <c r="Q68" s="21">
        <v>1983.8</v>
      </c>
    </row>
    <row r="69" spans="1:17" ht="15" customHeight="1">
      <c r="A69" s="18" t="s">
        <v>199</v>
      </c>
      <c r="B69" s="31" t="s">
        <v>210</v>
      </c>
      <c r="C69" s="31" t="s">
        <v>210</v>
      </c>
      <c r="D69" s="31" t="s">
        <v>210</v>
      </c>
      <c r="E69" s="21">
        <v>0.8</v>
      </c>
      <c r="F69" s="58">
        <v>23.8</v>
      </c>
      <c r="G69" s="21">
        <v>27.7</v>
      </c>
      <c r="H69" s="21">
        <v>28.3</v>
      </c>
      <c r="I69" s="21">
        <v>25</v>
      </c>
      <c r="J69" s="21">
        <v>22</v>
      </c>
      <c r="K69" s="58">
        <v>19.4</v>
      </c>
      <c r="L69" s="21">
        <v>18.3</v>
      </c>
      <c r="M69" s="21">
        <v>16.9</v>
      </c>
      <c r="N69" s="21">
        <v>18.1</v>
      </c>
      <c r="O69" s="21">
        <v>20.1</v>
      </c>
      <c r="P69" s="21">
        <v>47</v>
      </c>
      <c r="Q69" s="21">
        <v>70.6</v>
      </c>
    </row>
    <row r="70" spans="1:17" ht="15" customHeight="1">
      <c r="A70" s="18" t="s">
        <v>200</v>
      </c>
      <c r="B70" s="31" t="s">
        <v>210</v>
      </c>
      <c r="C70" s="32">
        <v>0.8</v>
      </c>
      <c r="D70" s="21">
        <v>12.4</v>
      </c>
      <c r="E70" s="21">
        <v>31.6</v>
      </c>
      <c r="F70" s="58">
        <v>51.6</v>
      </c>
      <c r="G70" s="21">
        <v>57.9</v>
      </c>
      <c r="H70" s="21">
        <v>60.8</v>
      </c>
      <c r="I70" s="21">
        <v>79</v>
      </c>
      <c r="J70" s="21">
        <v>84.4</v>
      </c>
      <c r="K70" s="58">
        <v>77.3</v>
      </c>
      <c r="L70" s="21">
        <v>90</v>
      </c>
      <c r="M70" s="21">
        <v>112.4</v>
      </c>
      <c r="N70" s="21">
        <v>137.8</v>
      </c>
      <c r="O70" s="21">
        <v>155.4</v>
      </c>
      <c r="P70" s="21">
        <v>175.2</v>
      </c>
      <c r="Q70" s="21">
        <v>217</v>
      </c>
    </row>
    <row r="71" spans="1:17" ht="24" customHeight="1">
      <c r="A71" s="38" t="s">
        <v>83</v>
      </c>
      <c r="B71" s="68" t="s">
        <v>210</v>
      </c>
      <c r="C71" s="68" t="s">
        <v>210</v>
      </c>
      <c r="D71" s="68" t="s">
        <v>210</v>
      </c>
      <c r="E71" s="68" t="s">
        <v>210</v>
      </c>
      <c r="F71" s="76" t="s">
        <v>95</v>
      </c>
      <c r="G71" s="68">
        <v>153</v>
      </c>
      <c r="H71" s="68">
        <v>83</v>
      </c>
      <c r="I71" s="68">
        <v>180</v>
      </c>
      <c r="J71" s="68">
        <v>113</v>
      </c>
      <c r="K71" s="59" t="s">
        <v>96</v>
      </c>
      <c r="L71" s="35">
        <v>0.2</v>
      </c>
      <c r="M71" s="35">
        <v>0.3</v>
      </c>
      <c r="N71" s="35">
        <v>0.2</v>
      </c>
      <c r="O71" s="35">
        <v>0.3</v>
      </c>
      <c r="P71" s="35">
        <v>0.4</v>
      </c>
      <c r="Q71" s="35">
        <v>0.4</v>
      </c>
    </row>
    <row r="72" spans="1:17" ht="15" customHeight="1">
      <c r="A72" s="18" t="s">
        <v>80</v>
      </c>
      <c r="B72" s="31" t="s">
        <v>210</v>
      </c>
      <c r="C72" s="31" t="s">
        <v>210</v>
      </c>
      <c r="D72" s="23">
        <v>74</v>
      </c>
      <c r="E72" s="23">
        <v>221</v>
      </c>
      <c r="F72" s="62">
        <v>254</v>
      </c>
      <c r="G72" s="23">
        <v>238</v>
      </c>
      <c r="H72" s="23">
        <v>110</v>
      </c>
      <c r="I72" s="23">
        <v>114</v>
      </c>
      <c r="J72" s="23">
        <v>109</v>
      </c>
      <c r="K72" s="62">
        <v>152</v>
      </c>
      <c r="L72" s="23">
        <v>209</v>
      </c>
      <c r="M72" s="23">
        <v>289</v>
      </c>
      <c r="N72" s="23">
        <v>326</v>
      </c>
      <c r="O72" s="23">
        <v>331</v>
      </c>
      <c r="P72" s="23">
        <v>350</v>
      </c>
      <c r="Q72" s="23">
        <v>384</v>
      </c>
    </row>
    <row r="73" spans="1:17" ht="15" customHeight="1">
      <c r="A73" s="18" t="s">
        <v>84</v>
      </c>
      <c r="B73" s="31" t="s">
        <v>210</v>
      </c>
      <c r="C73" s="31" t="s">
        <v>210</v>
      </c>
      <c r="D73" s="23">
        <v>43</v>
      </c>
      <c r="E73" s="23">
        <v>57</v>
      </c>
      <c r="F73" s="62">
        <v>44</v>
      </c>
      <c r="G73" s="31" t="s">
        <v>210</v>
      </c>
      <c r="H73" s="31" t="s">
        <v>210</v>
      </c>
      <c r="I73" s="31" t="s">
        <v>210</v>
      </c>
      <c r="J73" s="31" t="s">
        <v>210</v>
      </c>
      <c r="K73" s="62">
        <v>142</v>
      </c>
      <c r="L73" s="23">
        <v>187</v>
      </c>
      <c r="M73" s="23">
        <v>298</v>
      </c>
      <c r="N73" s="23">
        <v>523</v>
      </c>
      <c r="O73" s="23">
        <v>792</v>
      </c>
      <c r="P73" s="23">
        <v>1077</v>
      </c>
      <c r="Q73" s="23">
        <v>1171</v>
      </c>
    </row>
    <row r="74" spans="1:17" ht="15" customHeight="1">
      <c r="A74" t="s">
        <v>212</v>
      </c>
      <c r="B74" s="24" t="s">
        <v>194</v>
      </c>
      <c r="C74" s="24" t="s">
        <v>194</v>
      </c>
      <c r="D74" s="24" t="s">
        <v>194</v>
      </c>
      <c r="E74" s="25">
        <v>199</v>
      </c>
      <c r="F74" s="63">
        <v>322</v>
      </c>
      <c r="G74" s="31">
        <v>502</v>
      </c>
      <c r="H74" s="31">
        <v>169</v>
      </c>
      <c r="I74" s="31">
        <v>405</v>
      </c>
      <c r="J74" s="31">
        <v>292</v>
      </c>
      <c r="K74" s="63">
        <v>290</v>
      </c>
      <c r="L74" s="25">
        <v>740</v>
      </c>
      <c r="M74" s="25">
        <v>1106</v>
      </c>
      <c r="N74" s="25">
        <v>1522</v>
      </c>
      <c r="O74" s="25">
        <v>2455</v>
      </c>
      <c r="P74" s="25">
        <v>3141</v>
      </c>
      <c r="Q74" s="25">
        <v>4393</v>
      </c>
    </row>
    <row r="75" spans="1:17" ht="15" customHeight="1">
      <c r="A75" t="s">
        <v>204</v>
      </c>
      <c r="B75" s="31" t="s">
        <v>210</v>
      </c>
      <c r="C75" s="31" t="s">
        <v>210</v>
      </c>
      <c r="D75" s="29">
        <v>54</v>
      </c>
      <c r="E75" s="25">
        <v>124</v>
      </c>
      <c r="F75" s="63">
        <v>181</v>
      </c>
      <c r="G75" s="25">
        <v>193</v>
      </c>
      <c r="H75" s="25">
        <v>221</v>
      </c>
      <c r="I75" s="25">
        <v>333</v>
      </c>
      <c r="J75" s="25">
        <v>394</v>
      </c>
      <c r="K75" s="63">
        <v>248</v>
      </c>
      <c r="L75" s="25">
        <v>333</v>
      </c>
      <c r="M75" s="25">
        <v>431</v>
      </c>
      <c r="N75" s="25">
        <v>494</v>
      </c>
      <c r="O75" s="25">
        <v>609</v>
      </c>
      <c r="P75" s="25">
        <v>679</v>
      </c>
      <c r="Q75" s="25">
        <v>741</v>
      </c>
    </row>
    <row r="76" spans="1:17" ht="15" customHeight="1">
      <c r="A76" t="s">
        <v>205</v>
      </c>
      <c r="B76" s="31" t="s">
        <v>210</v>
      </c>
      <c r="C76" s="31" t="s">
        <v>210</v>
      </c>
      <c r="D76" s="30" t="s">
        <v>97</v>
      </c>
      <c r="E76" s="21">
        <v>54.8</v>
      </c>
      <c r="F76" s="58">
        <v>65.5</v>
      </c>
      <c r="G76" s="28">
        <v>64</v>
      </c>
      <c r="H76" s="28">
        <v>38.1</v>
      </c>
      <c r="I76" s="28">
        <v>23.6</v>
      </c>
      <c r="J76" s="28">
        <v>15</v>
      </c>
      <c r="K76" s="70">
        <v>18.9</v>
      </c>
      <c r="L76" s="28">
        <v>26.8</v>
      </c>
      <c r="M76" s="28">
        <v>52.4</v>
      </c>
      <c r="N76" s="28">
        <v>74.2</v>
      </c>
      <c r="O76" s="28">
        <v>79.5</v>
      </c>
      <c r="P76" s="28">
        <v>80.8</v>
      </c>
      <c r="Q76" s="28">
        <v>69.8</v>
      </c>
    </row>
    <row r="77" spans="1:17" ht="15" customHeight="1">
      <c r="A77" t="s">
        <v>207</v>
      </c>
      <c r="B77" s="24" t="s">
        <v>194</v>
      </c>
      <c r="C77" s="24" t="s">
        <v>194</v>
      </c>
      <c r="D77" s="24" t="s">
        <v>194</v>
      </c>
      <c r="E77" s="28">
        <v>7.7</v>
      </c>
      <c r="F77" s="70">
        <v>15.7</v>
      </c>
      <c r="G77" s="28">
        <v>13.4</v>
      </c>
      <c r="H77" s="28">
        <v>15.6</v>
      </c>
      <c r="I77" s="28">
        <v>17.5</v>
      </c>
      <c r="J77" s="28">
        <v>14.3</v>
      </c>
      <c r="K77" s="70">
        <v>9.3</v>
      </c>
      <c r="L77" s="28">
        <v>12.5</v>
      </c>
      <c r="M77" s="28">
        <v>14</v>
      </c>
      <c r="N77" s="28">
        <v>16.7</v>
      </c>
      <c r="O77" s="28">
        <v>17.7</v>
      </c>
      <c r="P77" s="28">
        <v>22.3</v>
      </c>
      <c r="Q77" s="28">
        <v>21.7</v>
      </c>
    </row>
    <row r="78" spans="1:17" ht="15" customHeight="1">
      <c r="A78" t="s">
        <v>208</v>
      </c>
      <c r="B78" s="31" t="s">
        <v>210</v>
      </c>
      <c r="C78" s="24" t="s">
        <v>194</v>
      </c>
      <c r="D78" s="24" t="s">
        <v>194</v>
      </c>
      <c r="E78" s="32">
        <v>0.4</v>
      </c>
      <c r="F78" s="70">
        <v>1.2</v>
      </c>
      <c r="G78" s="28">
        <v>2.8</v>
      </c>
      <c r="H78" s="28">
        <v>1.3</v>
      </c>
      <c r="I78" s="28">
        <v>1.3</v>
      </c>
      <c r="J78" s="28">
        <v>1.1</v>
      </c>
      <c r="K78" s="70">
        <v>0.7</v>
      </c>
      <c r="L78" s="28">
        <v>1.5</v>
      </c>
      <c r="M78" s="28">
        <v>1.8</v>
      </c>
      <c r="N78" s="28">
        <v>2.1</v>
      </c>
      <c r="O78" s="28">
        <v>1.9</v>
      </c>
      <c r="P78" s="28">
        <v>2.2</v>
      </c>
      <c r="Q78" s="28">
        <v>1.9</v>
      </c>
    </row>
    <row r="79" spans="1:17" ht="15" customHeight="1">
      <c r="A79" t="s">
        <v>214</v>
      </c>
      <c r="B79" s="24" t="s">
        <v>194</v>
      </c>
      <c r="C79" s="24" t="s">
        <v>194</v>
      </c>
      <c r="D79" s="24" t="s">
        <v>194</v>
      </c>
      <c r="E79" s="31" t="s">
        <v>210</v>
      </c>
      <c r="F79" s="65">
        <v>269</v>
      </c>
      <c r="G79" s="27">
        <v>389</v>
      </c>
      <c r="H79" s="27">
        <v>1539</v>
      </c>
      <c r="I79" s="27">
        <v>1362</v>
      </c>
      <c r="J79" s="27">
        <v>1182</v>
      </c>
      <c r="K79" s="65">
        <v>506</v>
      </c>
      <c r="L79" s="27">
        <v>395</v>
      </c>
      <c r="M79" s="27">
        <v>637</v>
      </c>
      <c r="N79" s="27">
        <v>641</v>
      </c>
      <c r="O79" s="27">
        <v>549</v>
      </c>
      <c r="P79" s="27">
        <v>509</v>
      </c>
      <c r="Q79" s="27">
        <v>413</v>
      </c>
    </row>
    <row r="80" spans="1:17" ht="15" customHeight="1">
      <c r="A80" s="96" t="s">
        <v>209</v>
      </c>
      <c r="B80" s="102" t="s">
        <v>210</v>
      </c>
      <c r="C80" s="97">
        <v>0.4</v>
      </c>
      <c r="D80" s="97">
        <v>3.3</v>
      </c>
      <c r="E80" s="98">
        <v>13.5</v>
      </c>
      <c r="F80" s="99">
        <v>19.6</v>
      </c>
      <c r="G80" s="98">
        <v>21.6</v>
      </c>
      <c r="H80" s="98">
        <v>27.8</v>
      </c>
      <c r="I80" s="98">
        <v>39.5</v>
      </c>
      <c r="J80" s="98">
        <v>40.2</v>
      </c>
      <c r="K80" s="99">
        <v>43.7</v>
      </c>
      <c r="L80" s="98">
        <v>46.9</v>
      </c>
      <c r="M80" s="98">
        <v>49.9</v>
      </c>
      <c r="N80" s="98">
        <v>58.2</v>
      </c>
      <c r="O80" s="98">
        <v>63.1</v>
      </c>
      <c r="P80" s="98">
        <v>66.7</v>
      </c>
      <c r="Q80" s="98">
        <v>88.2</v>
      </c>
    </row>
    <row r="81" spans="1:17" ht="36" customHeight="1">
      <c r="A81" s="139" t="s">
        <v>76</v>
      </c>
      <c r="B81" s="139"/>
      <c r="C81" s="139"/>
      <c r="D81" s="139"/>
      <c r="E81" s="139"/>
      <c r="F81" s="139"/>
      <c r="G81" s="139"/>
      <c r="H81" s="139"/>
      <c r="I81" s="139"/>
      <c r="J81" s="139"/>
      <c r="K81" s="139"/>
      <c r="L81" s="139"/>
      <c r="M81" s="139"/>
      <c r="N81" s="139"/>
      <c r="O81" s="139"/>
      <c r="P81" s="139"/>
      <c r="Q81" s="139"/>
    </row>
    <row r="82" spans="1:17" ht="13.5" customHeight="1">
      <c r="A82" s="19" t="s">
        <v>566</v>
      </c>
      <c r="B82" s="10"/>
      <c r="C82" s="10"/>
      <c r="D82" s="10"/>
      <c r="E82" s="10"/>
      <c r="F82" s="10"/>
      <c r="G82" s="10"/>
      <c r="H82" s="10"/>
      <c r="I82" s="10"/>
      <c r="J82" s="10"/>
      <c r="K82" s="10"/>
      <c r="L82" s="10"/>
      <c r="M82" s="10"/>
      <c r="N82" s="10"/>
      <c r="O82" s="10"/>
      <c r="P82" s="10"/>
      <c r="Q82" s="10"/>
    </row>
    <row r="83" spans="1:17" ht="13.5" customHeight="1">
      <c r="A83" s="19" t="s">
        <v>99</v>
      </c>
      <c r="B83" s="10"/>
      <c r="C83" s="10"/>
      <c r="D83" s="10"/>
      <c r="E83" s="10"/>
      <c r="F83" s="10"/>
      <c r="G83" s="10"/>
      <c r="H83" s="10"/>
      <c r="I83" s="10"/>
      <c r="J83" s="10"/>
      <c r="K83" s="10"/>
      <c r="L83" s="10"/>
      <c r="M83" s="10"/>
      <c r="N83" s="10"/>
      <c r="O83" s="10"/>
      <c r="P83" s="10"/>
      <c r="Q83" s="10"/>
    </row>
    <row r="84" ht="13.5" customHeight="1">
      <c r="A84" s="13" t="s">
        <v>412</v>
      </c>
    </row>
    <row r="85" ht="13.5" customHeight="1">
      <c r="A85" s="13"/>
    </row>
    <row r="86" ht="13.5" customHeight="1">
      <c r="A86" s="13"/>
    </row>
    <row r="87" ht="13.5" customHeight="1">
      <c r="A87" s="13"/>
    </row>
    <row r="88" ht="13.5" customHeight="1">
      <c r="A88" s="13"/>
    </row>
    <row r="89" ht="13.5" customHeight="1">
      <c r="A89" s="13"/>
    </row>
    <row r="90" ht="13.5" customHeight="1">
      <c r="A90" s="13"/>
    </row>
    <row r="91" ht="100.5" customHeight="1"/>
    <row r="92" ht="13.5">
      <c r="A92" s="2" t="s">
        <v>563</v>
      </c>
    </row>
    <row r="93" ht="15" customHeight="1"/>
    <row r="94" spans="1:17" ht="15" customHeight="1">
      <c r="A94" s="84" t="s">
        <v>195</v>
      </c>
      <c r="B94" s="80" t="s">
        <v>188</v>
      </c>
      <c r="C94" s="80" t="s">
        <v>189</v>
      </c>
      <c r="D94" s="80" t="s">
        <v>190</v>
      </c>
      <c r="E94" s="80" t="s">
        <v>191</v>
      </c>
      <c r="F94" s="83" t="s">
        <v>192</v>
      </c>
      <c r="G94" s="80" t="s">
        <v>135</v>
      </c>
      <c r="H94" s="80" t="s">
        <v>136</v>
      </c>
      <c r="I94" s="80" t="s">
        <v>137</v>
      </c>
      <c r="J94" s="80" t="s">
        <v>138</v>
      </c>
      <c r="K94" s="83" t="s">
        <v>193</v>
      </c>
      <c r="L94" s="80" t="s">
        <v>140</v>
      </c>
      <c r="M94" s="80" t="s">
        <v>141</v>
      </c>
      <c r="N94" s="80" t="s">
        <v>142</v>
      </c>
      <c r="O94" s="80" t="s">
        <v>143</v>
      </c>
      <c r="P94" s="80" t="s">
        <v>144</v>
      </c>
      <c r="Q94" s="80" t="s">
        <v>169</v>
      </c>
    </row>
    <row r="95" spans="1:17" ht="15" customHeight="1">
      <c r="A95" s="18" t="s">
        <v>198</v>
      </c>
      <c r="B95" s="21">
        <v>28</v>
      </c>
      <c r="C95" s="21">
        <v>13</v>
      </c>
      <c r="D95" s="31" t="s">
        <v>210</v>
      </c>
      <c r="E95" s="21">
        <v>18</v>
      </c>
      <c r="F95" s="58">
        <v>204.2</v>
      </c>
      <c r="G95" s="21">
        <v>252.1</v>
      </c>
      <c r="H95" s="21">
        <v>271.5</v>
      </c>
      <c r="I95" s="21">
        <v>270.6</v>
      </c>
      <c r="J95" s="21">
        <v>247.8</v>
      </c>
      <c r="K95" s="58">
        <v>243.6</v>
      </c>
      <c r="L95" s="21">
        <v>254.6</v>
      </c>
      <c r="M95" s="21">
        <v>316.2</v>
      </c>
      <c r="N95" s="21">
        <v>364.2</v>
      </c>
      <c r="O95" s="21">
        <v>463.9</v>
      </c>
      <c r="P95" s="21">
        <v>449.3</v>
      </c>
      <c r="Q95" s="21">
        <v>387.6</v>
      </c>
    </row>
    <row r="96" spans="1:17" ht="15" customHeight="1">
      <c r="A96" s="18" t="s">
        <v>199</v>
      </c>
      <c r="B96" s="32">
        <v>9.7</v>
      </c>
      <c r="C96" s="32">
        <v>10.9</v>
      </c>
      <c r="D96" s="32">
        <v>17.3</v>
      </c>
      <c r="E96" s="21">
        <v>26.6</v>
      </c>
      <c r="F96" s="58">
        <v>29.8</v>
      </c>
      <c r="G96" s="21">
        <v>29.1</v>
      </c>
      <c r="H96" s="21">
        <v>26.3</v>
      </c>
      <c r="I96" s="21">
        <v>21.7</v>
      </c>
      <c r="J96" s="21">
        <v>22.1</v>
      </c>
      <c r="K96" s="58">
        <v>20</v>
      </c>
      <c r="L96" s="21">
        <v>20.8</v>
      </c>
      <c r="M96" s="21">
        <v>20.6</v>
      </c>
      <c r="N96" s="21">
        <v>20.5</v>
      </c>
      <c r="O96" s="21">
        <v>21.3</v>
      </c>
      <c r="P96" s="21">
        <v>20.3</v>
      </c>
      <c r="Q96" s="21">
        <v>19.1</v>
      </c>
    </row>
    <row r="97" spans="1:17" ht="15" customHeight="1">
      <c r="A97" s="18" t="s">
        <v>200</v>
      </c>
      <c r="B97" s="32" t="s">
        <v>210</v>
      </c>
      <c r="C97" s="32" t="s">
        <v>210</v>
      </c>
      <c r="D97" s="21">
        <v>1.5</v>
      </c>
      <c r="E97" s="21">
        <v>24.8</v>
      </c>
      <c r="F97" s="58">
        <v>62.1</v>
      </c>
      <c r="G97" s="21">
        <v>67.1</v>
      </c>
      <c r="H97" s="21">
        <v>68.9</v>
      </c>
      <c r="I97" s="21">
        <v>69.6</v>
      </c>
      <c r="J97" s="21">
        <v>75.5</v>
      </c>
      <c r="K97" s="58">
        <v>72.1</v>
      </c>
      <c r="L97" s="21">
        <v>84.1</v>
      </c>
      <c r="M97" s="21">
        <v>100.6</v>
      </c>
      <c r="N97" s="21">
        <v>113.1</v>
      </c>
      <c r="O97" s="21">
        <v>133.1</v>
      </c>
      <c r="P97" s="21">
        <v>163.5</v>
      </c>
      <c r="Q97" s="21">
        <v>171.4</v>
      </c>
    </row>
    <row r="98" spans="1:17" ht="24" customHeight="1">
      <c r="A98" s="38" t="s">
        <v>215</v>
      </c>
      <c r="B98" s="68" t="s">
        <v>210</v>
      </c>
      <c r="C98" s="68" t="s">
        <v>210</v>
      </c>
      <c r="D98" s="68" t="s">
        <v>210</v>
      </c>
      <c r="E98" s="68" t="s">
        <v>210</v>
      </c>
      <c r="F98" s="77" t="s">
        <v>210</v>
      </c>
      <c r="G98" s="68" t="s">
        <v>210</v>
      </c>
      <c r="H98" s="69">
        <v>2.6</v>
      </c>
      <c r="I98" s="69">
        <v>1</v>
      </c>
      <c r="J98" s="69">
        <v>4.5</v>
      </c>
      <c r="K98" s="61" t="s">
        <v>98</v>
      </c>
      <c r="L98" s="42">
        <v>11</v>
      </c>
      <c r="M98" s="42">
        <v>14</v>
      </c>
      <c r="N98" s="42">
        <v>15</v>
      </c>
      <c r="O98" s="42">
        <v>16</v>
      </c>
      <c r="P98" s="42">
        <v>17</v>
      </c>
      <c r="Q98" s="42">
        <v>18</v>
      </c>
    </row>
    <row r="99" spans="1:17" ht="24" customHeight="1">
      <c r="A99" s="38" t="s">
        <v>83</v>
      </c>
      <c r="B99" s="68" t="s">
        <v>210</v>
      </c>
      <c r="C99" s="68" t="s">
        <v>210</v>
      </c>
      <c r="D99" s="68" t="s">
        <v>210</v>
      </c>
      <c r="E99" s="69">
        <v>0.1</v>
      </c>
      <c r="F99" s="59" t="s">
        <v>231</v>
      </c>
      <c r="G99" s="42">
        <v>266</v>
      </c>
      <c r="H99" s="42">
        <v>981</v>
      </c>
      <c r="I99" s="42">
        <v>3096</v>
      </c>
      <c r="J99" s="42">
        <v>3333</v>
      </c>
      <c r="K99" s="59" t="s">
        <v>106</v>
      </c>
      <c r="L99" s="35">
        <v>5.6</v>
      </c>
      <c r="M99" s="35">
        <v>10.9</v>
      </c>
      <c r="N99" s="35">
        <v>13.8</v>
      </c>
      <c r="O99" s="35">
        <v>20</v>
      </c>
      <c r="P99" s="35">
        <v>16.6</v>
      </c>
      <c r="Q99" s="35">
        <v>21</v>
      </c>
    </row>
    <row r="100" spans="1:17" ht="15" customHeight="1">
      <c r="A100" s="18" t="s">
        <v>82</v>
      </c>
      <c r="B100" s="31" t="s">
        <v>210</v>
      </c>
      <c r="C100" s="31" t="s">
        <v>210</v>
      </c>
      <c r="D100" s="23">
        <v>216</v>
      </c>
      <c r="E100" s="23">
        <v>698</v>
      </c>
      <c r="F100" s="62">
        <v>1587</v>
      </c>
      <c r="G100" s="23">
        <v>2108</v>
      </c>
      <c r="H100" s="23">
        <v>1712</v>
      </c>
      <c r="I100" s="23">
        <v>1189</v>
      </c>
      <c r="J100" s="23">
        <v>1546</v>
      </c>
      <c r="K100" s="62">
        <v>1160</v>
      </c>
      <c r="L100" s="23">
        <v>1397</v>
      </c>
      <c r="M100" s="23">
        <v>2379</v>
      </c>
      <c r="N100" s="23">
        <v>2968</v>
      </c>
      <c r="O100" s="23">
        <v>4035</v>
      </c>
      <c r="P100" s="23">
        <v>6037</v>
      </c>
      <c r="Q100" s="23">
        <v>7323</v>
      </c>
    </row>
    <row r="101" spans="1:17" ht="15" customHeight="1">
      <c r="A101" t="s">
        <v>204</v>
      </c>
      <c r="B101" s="31" t="s">
        <v>210</v>
      </c>
      <c r="C101" s="31" t="s">
        <v>210</v>
      </c>
      <c r="D101" s="31" t="s">
        <v>210</v>
      </c>
      <c r="E101" s="25">
        <v>139</v>
      </c>
      <c r="F101" s="63">
        <v>455</v>
      </c>
      <c r="G101" s="25">
        <v>471</v>
      </c>
      <c r="H101" s="25">
        <v>520</v>
      </c>
      <c r="I101" s="25">
        <v>436</v>
      </c>
      <c r="J101" s="25">
        <v>403</v>
      </c>
      <c r="K101" s="63">
        <v>256</v>
      </c>
      <c r="L101" s="25">
        <v>349</v>
      </c>
      <c r="M101" s="25">
        <v>466</v>
      </c>
      <c r="N101" s="25">
        <v>442</v>
      </c>
      <c r="O101" s="25">
        <v>652</v>
      </c>
      <c r="P101" s="25">
        <v>769</v>
      </c>
      <c r="Q101" s="25">
        <v>753</v>
      </c>
    </row>
    <row r="102" spans="1:17" ht="15" customHeight="1">
      <c r="A102" t="s">
        <v>212</v>
      </c>
      <c r="B102" s="24" t="s">
        <v>194</v>
      </c>
      <c r="C102" s="24" t="s">
        <v>194</v>
      </c>
      <c r="D102" s="24" t="s">
        <v>194</v>
      </c>
      <c r="E102" s="25">
        <v>99</v>
      </c>
      <c r="F102" s="63">
        <v>163</v>
      </c>
      <c r="G102" s="25">
        <v>428</v>
      </c>
      <c r="H102" s="25">
        <v>385</v>
      </c>
      <c r="I102" s="25">
        <v>328</v>
      </c>
      <c r="J102" s="25">
        <v>142</v>
      </c>
      <c r="K102" s="63">
        <v>128</v>
      </c>
      <c r="L102" s="25">
        <v>154</v>
      </c>
      <c r="M102" s="25">
        <v>713</v>
      </c>
      <c r="N102" s="25">
        <v>259</v>
      </c>
      <c r="O102" s="25">
        <v>597</v>
      </c>
      <c r="P102" s="25">
        <v>1093</v>
      </c>
      <c r="Q102" s="25">
        <v>1209</v>
      </c>
    </row>
    <row r="103" spans="1:17" ht="24" customHeight="1">
      <c r="A103" s="43" t="s">
        <v>232</v>
      </c>
      <c r="B103" s="44" t="s">
        <v>211</v>
      </c>
      <c r="C103" s="44" t="s">
        <v>194</v>
      </c>
      <c r="D103" s="44" t="s">
        <v>194</v>
      </c>
      <c r="E103" s="69">
        <v>2.5</v>
      </c>
      <c r="F103" s="59" t="s">
        <v>233</v>
      </c>
      <c r="G103" s="49">
        <v>3644</v>
      </c>
      <c r="H103" s="49">
        <v>3129</v>
      </c>
      <c r="I103" s="49">
        <v>3518</v>
      </c>
      <c r="J103" s="49">
        <v>3196</v>
      </c>
      <c r="K103" s="59" t="s">
        <v>100</v>
      </c>
      <c r="L103" s="45">
        <v>4.8</v>
      </c>
      <c r="M103" s="45">
        <v>8.1</v>
      </c>
      <c r="N103" s="45">
        <v>9.7</v>
      </c>
      <c r="O103" s="45">
        <v>12.4</v>
      </c>
      <c r="P103" s="45">
        <v>12.8</v>
      </c>
      <c r="Q103" s="45">
        <v>17.4</v>
      </c>
    </row>
    <row r="104" spans="1:17" ht="24" customHeight="1">
      <c r="A104" s="43" t="s">
        <v>234</v>
      </c>
      <c r="B104" s="44" t="s">
        <v>194</v>
      </c>
      <c r="C104" s="44" t="s">
        <v>194</v>
      </c>
      <c r="D104" s="44" t="s">
        <v>194</v>
      </c>
      <c r="E104" s="45">
        <v>2.9</v>
      </c>
      <c r="F104" s="59" t="s">
        <v>235</v>
      </c>
      <c r="G104" s="49">
        <v>6872</v>
      </c>
      <c r="H104" s="49">
        <v>8629</v>
      </c>
      <c r="I104" s="49">
        <v>7602</v>
      </c>
      <c r="J104" s="49">
        <v>6350</v>
      </c>
      <c r="K104" s="59">
        <v>4.6</v>
      </c>
      <c r="L104" s="45">
        <v>5.8</v>
      </c>
      <c r="M104" s="45">
        <v>6.5</v>
      </c>
      <c r="N104" s="45">
        <v>7</v>
      </c>
      <c r="O104" s="45">
        <v>6.7</v>
      </c>
      <c r="P104" s="45">
        <v>9.1</v>
      </c>
      <c r="Q104" s="45">
        <v>8.9</v>
      </c>
    </row>
    <row r="105" spans="1:17" ht="15" customHeight="1">
      <c r="A105" s="96" t="s">
        <v>209</v>
      </c>
      <c r="B105" s="102" t="s">
        <v>211</v>
      </c>
      <c r="C105" s="97" t="s">
        <v>211</v>
      </c>
      <c r="D105" s="97">
        <v>0.5</v>
      </c>
      <c r="E105" s="98">
        <v>17.4</v>
      </c>
      <c r="F105" s="99">
        <v>21.5</v>
      </c>
      <c r="G105" s="98">
        <v>22.1</v>
      </c>
      <c r="H105" s="98">
        <v>24.7</v>
      </c>
      <c r="I105" s="98">
        <v>26.4</v>
      </c>
      <c r="J105" s="98">
        <v>28</v>
      </c>
      <c r="K105" s="99">
        <v>28.1</v>
      </c>
      <c r="L105" s="98">
        <v>31.5</v>
      </c>
      <c r="M105" s="98">
        <v>34.3</v>
      </c>
      <c r="N105" s="98">
        <v>37.9</v>
      </c>
      <c r="O105" s="98">
        <v>53.7</v>
      </c>
      <c r="P105" s="98">
        <v>58.6</v>
      </c>
      <c r="Q105" s="98">
        <v>62.7</v>
      </c>
    </row>
    <row r="106" spans="1:17" ht="24" customHeight="1">
      <c r="A106" s="139" t="s">
        <v>77</v>
      </c>
      <c r="B106" s="139"/>
      <c r="C106" s="139"/>
      <c r="D106" s="139"/>
      <c r="E106" s="139"/>
      <c r="F106" s="139"/>
      <c r="G106" s="139"/>
      <c r="H106" s="139"/>
      <c r="I106" s="139"/>
      <c r="J106" s="139"/>
      <c r="K106" s="139"/>
      <c r="L106" s="139"/>
      <c r="M106" s="139"/>
      <c r="N106" s="139"/>
      <c r="O106" s="139"/>
      <c r="P106" s="139"/>
      <c r="Q106" s="139"/>
    </row>
    <row r="107" spans="1:17" ht="13.5" customHeight="1">
      <c r="A107" s="47" t="s">
        <v>565</v>
      </c>
      <c r="B107" s="33"/>
      <c r="C107" s="33"/>
      <c r="D107" s="33"/>
      <c r="E107" s="33"/>
      <c r="F107" s="33"/>
      <c r="G107" s="33"/>
      <c r="H107" s="33"/>
      <c r="I107" s="33"/>
      <c r="J107" s="33"/>
      <c r="K107" s="33"/>
      <c r="L107" s="33"/>
      <c r="M107" s="33"/>
      <c r="N107" s="33"/>
      <c r="O107" s="33"/>
      <c r="P107" s="33"/>
      <c r="Q107" s="33"/>
    </row>
    <row r="108" spans="1:17" ht="13.5" customHeight="1">
      <c r="A108" s="47" t="s">
        <v>78</v>
      </c>
      <c r="B108" s="33"/>
      <c r="C108" s="33"/>
      <c r="D108" s="33"/>
      <c r="E108" s="33"/>
      <c r="F108" s="33"/>
      <c r="G108" s="33"/>
      <c r="H108" s="33"/>
      <c r="I108" s="33"/>
      <c r="J108" s="33"/>
      <c r="K108" s="33"/>
      <c r="L108" s="33"/>
      <c r="M108" s="33"/>
      <c r="N108" s="33"/>
      <c r="O108" s="33"/>
      <c r="P108" s="33"/>
      <c r="Q108" s="33"/>
    </row>
    <row r="109" ht="13.5" customHeight="1">
      <c r="A109" s="13" t="s">
        <v>412</v>
      </c>
    </row>
    <row r="110" ht="135.75" customHeight="1"/>
    <row r="111" ht="100.5" customHeight="1"/>
    <row r="112" ht="13.5">
      <c r="A112" s="2" t="s">
        <v>564</v>
      </c>
    </row>
    <row r="113" ht="15" customHeight="1"/>
    <row r="114" spans="1:17" ht="15" customHeight="1">
      <c r="A114" s="84" t="s">
        <v>195</v>
      </c>
      <c r="B114" s="80" t="s">
        <v>188</v>
      </c>
      <c r="C114" s="80" t="s">
        <v>189</v>
      </c>
      <c r="D114" s="80" t="s">
        <v>190</v>
      </c>
      <c r="E114" s="80" t="s">
        <v>191</v>
      </c>
      <c r="F114" s="83" t="s">
        <v>192</v>
      </c>
      <c r="G114" s="80" t="s">
        <v>135</v>
      </c>
      <c r="H114" s="80" t="s">
        <v>136</v>
      </c>
      <c r="I114" s="80" t="s">
        <v>137</v>
      </c>
      <c r="J114" s="80" t="s">
        <v>138</v>
      </c>
      <c r="K114" s="83" t="s">
        <v>193</v>
      </c>
      <c r="L114" s="80" t="s">
        <v>140</v>
      </c>
      <c r="M114" s="80" t="s">
        <v>141</v>
      </c>
      <c r="N114" s="80" t="s">
        <v>142</v>
      </c>
      <c r="O114" s="80" t="s">
        <v>143</v>
      </c>
      <c r="P114" s="80" t="s">
        <v>144</v>
      </c>
      <c r="Q114" s="80" t="s">
        <v>169</v>
      </c>
    </row>
    <row r="115" spans="1:17" ht="15" customHeight="1">
      <c r="A115" s="18" t="s">
        <v>198</v>
      </c>
      <c r="B115" s="21">
        <v>27</v>
      </c>
      <c r="C115" s="21">
        <v>6</v>
      </c>
      <c r="D115" s="31" t="s">
        <v>210</v>
      </c>
      <c r="E115" s="31" t="s">
        <v>210</v>
      </c>
      <c r="F115" s="58">
        <v>2.3</v>
      </c>
      <c r="G115" s="21">
        <v>8.8</v>
      </c>
      <c r="H115" s="21">
        <v>6.9</v>
      </c>
      <c r="I115" s="21">
        <v>18.8</v>
      </c>
      <c r="J115" s="21">
        <v>17.4</v>
      </c>
      <c r="K115" s="58">
        <v>13.2</v>
      </c>
      <c r="L115" s="21">
        <v>12.7</v>
      </c>
      <c r="M115" s="21">
        <v>14.4</v>
      </c>
      <c r="N115" s="21">
        <v>11.5</v>
      </c>
      <c r="O115" s="21">
        <v>6.3</v>
      </c>
      <c r="P115" s="21">
        <v>4.2</v>
      </c>
      <c r="Q115" s="21">
        <v>7.9</v>
      </c>
    </row>
    <row r="116" spans="1:17" ht="15" customHeight="1">
      <c r="A116" s="18" t="s">
        <v>199</v>
      </c>
      <c r="B116" s="32">
        <v>129.5</v>
      </c>
      <c r="C116" s="32">
        <v>7.8</v>
      </c>
      <c r="D116" s="32">
        <v>33.9</v>
      </c>
      <c r="E116" s="21">
        <v>452</v>
      </c>
      <c r="F116" s="58">
        <v>587.2</v>
      </c>
      <c r="G116" s="21">
        <v>630.3</v>
      </c>
      <c r="H116" s="21">
        <v>578.9</v>
      </c>
      <c r="I116" s="21">
        <v>465.2</v>
      </c>
      <c r="J116" s="21">
        <v>634.6</v>
      </c>
      <c r="K116" s="58">
        <v>628.9</v>
      </c>
      <c r="L116" s="21">
        <v>684.9</v>
      </c>
      <c r="M116" s="21">
        <v>983.1</v>
      </c>
      <c r="N116" s="21">
        <v>1289.5</v>
      </c>
      <c r="O116" s="21">
        <v>1664.7</v>
      </c>
      <c r="P116" s="21">
        <v>2020.5</v>
      </c>
      <c r="Q116" s="21">
        <v>2367.6</v>
      </c>
    </row>
    <row r="117" spans="1:17" ht="15" customHeight="1">
      <c r="A117" s="18" t="s">
        <v>200</v>
      </c>
      <c r="B117" s="32">
        <v>2.5</v>
      </c>
      <c r="C117" s="32">
        <v>10.6</v>
      </c>
      <c r="D117" s="21">
        <v>25.5</v>
      </c>
      <c r="E117" s="21">
        <v>56.1</v>
      </c>
      <c r="F117" s="58">
        <v>83.5</v>
      </c>
      <c r="G117" s="21">
        <v>91.3</v>
      </c>
      <c r="H117" s="21">
        <v>87.6</v>
      </c>
      <c r="I117" s="21">
        <v>78</v>
      </c>
      <c r="J117" s="21">
        <v>85.3</v>
      </c>
      <c r="K117" s="58">
        <v>94.2</v>
      </c>
      <c r="L117" s="21">
        <v>113.4</v>
      </c>
      <c r="M117" s="21">
        <v>124.5</v>
      </c>
      <c r="N117" s="21">
        <v>135.8</v>
      </c>
      <c r="O117" s="21">
        <v>154.9</v>
      </c>
      <c r="P117" s="21">
        <v>184.7</v>
      </c>
      <c r="Q117" s="21">
        <v>229.8</v>
      </c>
    </row>
    <row r="118" spans="1:17" ht="15" customHeight="1">
      <c r="A118" s="18" t="s">
        <v>216</v>
      </c>
      <c r="B118" s="31" t="s">
        <v>210</v>
      </c>
      <c r="C118" s="31" t="s">
        <v>210</v>
      </c>
      <c r="D118" s="31" t="s">
        <v>210</v>
      </c>
      <c r="E118" s="31" t="s">
        <v>210</v>
      </c>
      <c r="F118" s="62">
        <v>2237</v>
      </c>
      <c r="G118" s="23">
        <v>2179</v>
      </c>
      <c r="H118" s="23">
        <v>1194</v>
      </c>
      <c r="I118" s="23">
        <v>1073</v>
      </c>
      <c r="J118" s="23">
        <v>930</v>
      </c>
      <c r="K118" s="62">
        <v>865</v>
      </c>
      <c r="L118" s="23">
        <v>1351</v>
      </c>
      <c r="M118" s="23">
        <v>2316</v>
      </c>
      <c r="N118" s="23">
        <v>2028</v>
      </c>
      <c r="O118" s="23">
        <v>499</v>
      </c>
      <c r="P118" s="23">
        <v>1065</v>
      </c>
      <c r="Q118" s="23">
        <v>1612</v>
      </c>
    </row>
    <row r="119" spans="1:17" ht="24" customHeight="1">
      <c r="A119" s="38" t="s">
        <v>83</v>
      </c>
      <c r="B119" s="68" t="s">
        <v>210</v>
      </c>
      <c r="C119" s="68" t="s">
        <v>210</v>
      </c>
      <c r="D119" s="69">
        <v>5.2</v>
      </c>
      <c r="E119" s="69">
        <v>6.4</v>
      </c>
      <c r="F119" s="59" t="s">
        <v>236</v>
      </c>
      <c r="G119" s="42">
        <v>10661</v>
      </c>
      <c r="H119" s="42">
        <v>10741</v>
      </c>
      <c r="I119" s="42">
        <v>6036</v>
      </c>
      <c r="J119" s="42">
        <v>8614</v>
      </c>
      <c r="K119" s="59" t="s">
        <v>101</v>
      </c>
      <c r="L119" s="35">
        <v>7.6</v>
      </c>
      <c r="M119" s="35">
        <v>10.1</v>
      </c>
      <c r="N119" s="35">
        <v>8.3</v>
      </c>
      <c r="O119" s="35">
        <v>6.4</v>
      </c>
      <c r="P119" s="35">
        <v>10.5</v>
      </c>
      <c r="Q119" s="35">
        <v>14.8</v>
      </c>
    </row>
    <row r="120" spans="1:17" ht="15" customHeight="1">
      <c r="A120" s="18" t="s">
        <v>80</v>
      </c>
      <c r="B120" s="31" t="s">
        <v>210</v>
      </c>
      <c r="C120" s="31" t="s">
        <v>210</v>
      </c>
      <c r="D120" s="31" t="s">
        <v>210</v>
      </c>
      <c r="E120" s="31" t="s">
        <v>210</v>
      </c>
      <c r="F120" s="71" t="s">
        <v>210</v>
      </c>
      <c r="G120" s="31" t="s">
        <v>210</v>
      </c>
      <c r="H120" s="31" t="s">
        <v>210</v>
      </c>
      <c r="I120" s="31" t="s">
        <v>210</v>
      </c>
      <c r="J120" s="31" t="s">
        <v>210</v>
      </c>
      <c r="K120" s="62">
        <v>10</v>
      </c>
      <c r="L120" s="23">
        <v>84</v>
      </c>
      <c r="M120" s="23">
        <v>141</v>
      </c>
      <c r="N120" s="23">
        <v>193</v>
      </c>
      <c r="O120" s="23">
        <v>186</v>
      </c>
      <c r="P120" s="23">
        <v>339</v>
      </c>
      <c r="Q120" s="23">
        <v>369</v>
      </c>
    </row>
    <row r="121" spans="1:17" ht="15" customHeight="1">
      <c r="A121" s="18" t="s">
        <v>81</v>
      </c>
      <c r="B121" s="31" t="s">
        <v>210</v>
      </c>
      <c r="C121" s="31" t="s">
        <v>210</v>
      </c>
      <c r="D121" s="23">
        <v>18</v>
      </c>
      <c r="E121" s="23">
        <v>107</v>
      </c>
      <c r="F121" s="62">
        <v>140</v>
      </c>
      <c r="G121" s="23">
        <v>97</v>
      </c>
      <c r="H121" s="23">
        <v>110</v>
      </c>
      <c r="I121" s="23">
        <v>138</v>
      </c>
      <c r="J121" s="23">
        <v>146</v>
      </c>
      <c r="K121" s="62">
        <v>150</v>
      </c>
      <c r="L121" s="23">
        <v>196</v>
      </c>
      <c r="M121" s="23">
        <v>158</v>
      </c>
      <c r="N121" s="23">
        <v>51</v>
      </c>
      <c r="O121" s="23">
        <v>90</v>
      </c>
      <c r="P121" s="23">
        <v>133</v>
      </c>
      <c r="Q121" s="23">
        <v>168</v>
      </c>
    </row>
    <row r="122" spans="1:17" ht="15" customHeight="1">
      <c r="A122" t="s">
        <v>212</v>
      </c>
      <c r="B122" s="24" t="s">
        <v>194</v>
      </c>
      <c r="C122" s="24" t="s">
        <v>194</v>
      </c>
      <c r="D122" s="24" t="s">
        <v>194</v>
      </c>
      <c r="E122" s="25">
        <v>220</v>
      </c>
      <c r="F122" s="63">
        <v>582</v>
      </c>
      <c r="G122" s="31">
        <v>588</v>
      </c>
      <c r="H122" s="31">
        <v>645</v>
      </c>
      <c r="I122" s="31">
        <v>497</v>
      </c>
      <c r="J122" s="31">
        <v>744</v>
      </c>
      <c r="K122" s="63">
        <v>502</v>
      </c>
      <c r="L122" s="25">
        <v>589</v>
      </c>
      <c r="M122" s="25">
        <v>969</v>
      </c>
      <c r="N122" s="25">
        <v>712</v>
      </c>
      <c r="O122" s="25">
        <v>245</v>
      </c>
      <c r="P122" s="25">
        <v>836</v>
      </c>
      <c r="Q122" s="25">
        <v>1910</v>
      </c>
    </row>
    <row r="123" spans="1:17" ht="15" customHeight="1">
      <c r="A123" t="s">
        <v>204</v>
      </c>
      <c r="B123" s="31" t="s">
        <v>210</v>
      </c>
      <c r="C123" s="31" t="s">
        <v>210</v>
      </c>
      <c r="D123" s="29">
        <v>61</v>
      </c>
      <c r="E123" s="25">
        <v>235</v>
      </c>
      <c r="F123" s="63">
        <v>712</v>
      </c>
      <c r="G123" s="25">
        <v>844</v>
      </c>
      <c r="H123" s="25">
        <v>349</v>
      </c>
      <c r="I123" s="25">
        <v>465</v>
      </c>
      <c r="J123" s="25">
        <v>416</v>
      </c>
      <c r="K123" s="63">
        <v>295</v>
      </c>
      <c r="L123" s="25">
        <v>404</v>
      </c>
      <c r="M123" s="25">
        <v>497</v>
      </c>
      <c r="N123" s="25">
        <v>362</v>
      </c>
      <c r="O123" s="25">
        <v>372</v>
      </c>
      <c r="P123" s="25">
        <v>511</v>
      </c>
      <c r="Q123" s="25">
        <v>552</v>
      </c>
    </row>
    <row r="124" spans="1:17" ht="15" customHeight="1">
      <c r="A124" t="s">
        <v>207</v>
      </c>
      <c r="B124" s="24" t="s">
        <v>194</v>
      </c>
      <c r="C124" s="24" t="s">
        <v>194</v>
      </c>
      <c r="D124" s="24" t="s">
        <v>194</v>
      </c>
      <c r="E124" s="28">
        <v>4.6</v>
      </c>
      <c r="F124" s="70">
        <v>7.9</v>
      </c>
      <c r="G124" s="28">
        <v>8.7</v>
      </c>
      <c r="H124" s="28">
        <v>8.1</v>
      </c>
      <c r="I124" s="28">
        <v>6.5</v>
      </c>
      <c r="J124" s="28">
        <v>5.4</v>
      </c>
      <c r="K124" s="70">
        <v>4.4</v>
      </c>
      <c r="L124" s="28">
        <v>6.3</v>
      </c>
      <c r="M124" s="28">
        <v>4.7</v>
      </c>
      <c r="N124" s="28">
        <v>4.7</v>
      </c>
      <c r="O124" s="28">
        <v>4.1</v>
      </c>
      <c r="P124" s="28">
        <v>4.6</v>
      </c>
      <c r="Q124" s="28">
        <v>5.4</v>
      </c>
    </row>
    <row r="125" spans="1:17" ht="24" customHeight="1">
      <c r="A125" s="43" t="s">
        <v>102</v>
      </c>
      <c r="B125" s="68" t="s">
        <v>210</v>
      </c>
      <c r="C125" s="44" t="s">
        <v>194</v>
      </c>
      <c r="D125" s="44" t="s">
        <v>194</v>
      </c>
      <c r="E125" s="69">
        <v>0.2</v>
      </c>
      <c r="F125" s="59" t="s">
        <v>103</v>
      </c>
      <c r="G125" s="68">
        <v>392</v>
      </c>
      <c r="H125" s="68">
        <v>313</v>
      </c>
      <c r="I125" s="68">
        <v>311</v>
      </c>
      <c r="J125" s="68">
        <v>316</v>
      </c>
      <c r="K125" s="59" t="s">
        <v>104</v>
      </c>
      <c r="L125" s="78">
        <v>0.5</v>
      </c>
      <c r="M125" s="78">
        <v>0.5</v>
      </c>
      <c r="N125" s="78">
        <v>0.6</v>
      </c>
      <c r="O125" s="78">
        <v>0.6</v>
      </c>
      <c r="P125" s="78">
        <v>0.6</v>
      </c>
      <c r="Q125" s="78">
        <v>0.5</v>
      </c>
    </row>
    <row r="126" spans="1:17" ht="24" customHeight="1">
      <c r="A126" s="43" t="s">
        <v>239</v>
      </c>
      <c r="B126" s="72" t="s">
        <v>238</v>
      </c>
      <c r="C126" s="44" t="s">
        <v>194</v>
      </c>
      <c r="D126" s="44" t="s">
        <v>194</v>
      </c>
      <c r="E126" s="69">
        <v>14.4</v>
      </c>
      <c r="F126" s="59" t="s">
        <v>237</v>
      </c>
      <c r="G126" s="49">
        <v>14764</v>
      </c>
      <c r="H126" s="49">
        <v>10893</v>
      </c>
      <c r="I126" s="49">
        <v>10474</v>
      </c>
      <c r="J126" s="49">
        <v>7428</v>
      </c>
      <c r="K126" s="59" t="s">
        <v>105</v>
      </c>
      <c r="L126" s="45">
        <v>8.9</v>
      </c>
      <c r="M126" s="45">
        <v>12.9</v>
      </c>
      <c r="N126" s="45">
        <v>10.7</v>
      </c>
      <c r="O126" s="45">
        <v>13.6</v>
      </c>
      <c r="P126" s="45">
        <v>14.2</v>
      </c>
      <c r="Q126" s="45">
        <v>18.6</v>
      </c>
    </row>
    <row r="127" spans="1:17" ht="15" customHeight="1">
      <c r="A127" t="s">
        <v>213</v>
      </c>
      <c r="B127" s="32">
        <v>11.5</v>
      </c>
      <c r="C127" s="22">
        <v>59.7</v>
      </c>
      <c r="D127" s="22">
        <v>129</v>
      </c>
      <c r="E127" s="32">
        <v>96.3</v>
      </c>
      <c r="F127" s="70">
        <v>111.9</v>
      </c>
      <c r="G127" s="28">
        <v>142.1</v>
      </c>
      <c r="H127" s="28">
        <v>80.9</v>
      </c>
      <c r="I127" s="28">
        <v>137.4</v>
      </c>
      <c r="J127" s="28">
        <v>150.5</v>
      </c>
      <c r="K127" s="70">
        <v>109</v>
      </c>
      <c r="L127" s="28">
        <v>72.7</v>
      </c>
      <c r="M127" s="28">
        <v>129</v>
      </c>
      <c r="N127" s="28">
        <v>166.5</v>
      </c>
      <c r="O127" s="28">
        <v>144.3</v>
      </c>
      <c r="P127" s="28">
        <v>36.2</v>
      </c>
      <c r="Q127" s="28">
        <v>20.8</v>
      </c>
    </row>
    <row r="128" spans="1:17" ht="15" customHeight="1">
      <c r="A128" s="96" t="s">
        <v>209</v>
      </c>
      <c r="B128" s="97">
        <v>2.1</v>
      </c>
      <c r="C128" s="97">
        <v>2.9</v>
      </c>
      <c r="D128" s="97">
        <v>9.3</v>
      </c>
      <c r="E128" s="98">
        <v>20.8</v>
      </c>
      <c r="F128" s="99">
        <v>31.3</v>
      </c>
      <c r="G128" s="98">
        <v>32.5</v>
      </c>
      <c r="H128" s="98">
        <v>37.3</v>
      </c>
      <c r="I128" s="98">
        <v>38.8</v>
      </c>
      <c r="J128" s="98">
        <v>47.2</v>
      </c>
      <c r="K128" s="99">
        <v>53</v>
      </c>
      <c r="L128" s="98">
        <v>51.3</v>
      </c>
      <c r="M128" s="98">
        <v>59.4</v>
      </c>
      <c r="N128" s="98">
        <v>61.5</v>
      </c>
      <c r="O128" s="98">
        <v>70.2</v>
      </c>
      <c r="P128" s="98">
        <v>76.3</v>
      </c>
      <c r="Q128" s="98">
        <v>92.4</v>
      </c>
    </row>
    <row r="129" spans="1:17" ht="36" customHeight="1">
      <c r="A129" s="139" t="s">
        <v>79</v>
      </c>
      <c r="B129" s="139"/>
      <c r="C129" s="139"/>
      <c r="D129" s="139"/>
      <c r="E129" s="139"/>
      <c r="F129" s="139"/>
      <c r="G129" s="139"/>
      <c r="H129" s="139"/>
      <c r="I129" s="139"/>
      <c r="J129" s="139"/>
      <c r="K129" s="139"/>
      <c r="L129" s="139"/>
      <c r="M129" s="139"/>
      <c r="N129" s="139"/>
      <c r="O129" s="139"/>
      <c r="P129" s="139"/>
      <c r="Q129" s="139"/>
    </row>
    <row r="130" spans="1:17" ht="13.5" customHeight="1">
      <c r="A130" s="47" t="s">
        <v>565</v>
      </c>
      <c r="B130" s="33"/>
      <c r="C130" s="33"/>
      <c r="D130" s="33"/>
      <c r="E130" s="33"/>
      <c r="F130" s="33"/>
      <c r="G130" s="33"/>
      <c r="H130" s="33"/>
      <c r="I130" s="33"/>
      <c r="J130" s="33"/>
      <c r="K130" s="33"/>
      <c r="L130" s="33"/>
      <c r="M130" s="33"/>
      <c r="N130" s="33"/>
      <c r="O130" s="33"/>
      <c r="P130" s="33"/>
      <c r="Q130" s="33"/>
    </row>
    <row r="131" spans="1:17" ht="13.5" customHeight="1">
      <c r="A131" s="47" t="s">
        <v>78</v>
      </c>
      <c r="B131" s="33"/>
      <c r="C131" s="33"/>
      <c r="D131" s="33"/>
      <c r="E131" s="33"/>
      <c r="F131" s="33"/>
      <c r="G131" s="33"/>
      <c r="H131" s="33"/>
      <c r="I131" s="33"/>
      <c r="J131" s="33"/>
      <c r="K131" s="33"/>
      <c r="L131" s="33"/>
      <c r="M131" s="33"/>
      <c r="N131" s="33"/>
      <c r="O131" s="33"/>
      <c r="P131" s="33"/>
      <c r="Q131" s="33"/>
    </row>
    <row r="132" spans="1:17" ht="13.5" customHeight="1">
      <c r="A132" s="19" t="s">
        <v>221</v>
      </c>
      <c r="B132" s="10"/>
      <c r="C132" s="10"/>
      <c r="D132" s="10"/>
      <c r="E132" s="10"/>
      <c r="F132" s="10"/>
      <c r="G132" s="10"/>
      <c r="H132" s="10"/>
      <c r="I132" s="10"/>
      <c r="J132" s="10"/>
      <c r="K132" s="10"/>
      <c r="L132" s="10"/>
      <c r="M132" s="10"/>
      <c r="N132" s="10"/>
      <c r="O132" s="10"/>
      <c r="P132" s="10"/>
      <c r="Q132" s="10"/>
    </row>
    <row r="133" ht="13.5" customHeight="1">
      <c r="A133" s="13" t="s">
        <v>413</v>
      </c>
    </row>
  </sheetData>
  <mergeCells count="7">
    <mergeCell ref="A106:Q106"/>
    <mergeCell ref="A129:Q129"/>
    <mergeCell ref="A61:P61"/>
    <mergeCell ref="A22:Q22"/>
    <mergeCell ref="A26:Q26"/>
    <mergeCell ref="A56:Q56"/>
    <mergeCell ref="A81:Q81"/>
  </mergeCells>
  <printOptions/>
  <pageMargins left="0.3937007874015748" right="0.3937007874015748" top="0.5905511811023623" bottom="0.1968503937007874" header="0.5118110236220472" footer="0.5118110236220472"/>
  <pageSetup horizontalDpi="600" verticalDpi="600" orientation="landscape" paperSize="9" r:id="rId1"/>
  <rowBreaks count="1" manualBreakCount="1">
    <brk id="33" max="16" man="1"/>
  </rowBreaks>
</worksheet>
</file>

<file path=xl/worksheets/sheet5.xml><?xml version="1.0" encoding="utf-8"?>
<worksheet xmlns="http://schemas.openxmlformats.org/spreadsheetml/2006/main" xmlns:r="http://schemas.openxmlformats.org/officeDocument/2006/relationships">
  <dimension ref="A1:AS819"/>
  <sheetViews>
    <sheetView view="pageBreakPreview" zoomScale="60" zoomScaleNormal="90" workbookViewId="0" topLeftCell="A1">
      <selection activeCell="N2" sqref="N2"/>
    </sheetView>
  </sheetViews>
  <sheetFormatPr defaultColWidth="9.00390625" defaultRowHeight="12.75"/>
  <cols>
    <col min="1" max="1" width="29.625" style="0" customWidth="1"/>
    <col min="17" max="17" width="30.875" style="0" customWidth="1"/>
  </cols>
  <sheetData>
    <row r="1" ht="13.5">
      <c r="A1" s="2" t="s">
        <v>578</v>
      </c>
    </row>
    <row r="2" ht="18" customHeight="1">
      <c r="O2" s="24" t="s">
        <v>288</v>
      </c>
    </row>
    <row r="3" spans="1:15" ht="14.25" customHeight="1">
      <c r="A3" s="5"/>
      <c r="B3" s="80" t="s">
        <v>131</v>
      </c>
      <c r="C3" s="80" t="s">
        <v>132</v>
      </c>
      <c r="D3" s="80" t="s">
        <v>133</v>
      </c>
      <c r="E3" s="80" t="s">
        <v>134</v>
      </c>
      <c r="F3" s="80" t="s">
        <v>135</v>
      </c>
      <c r="G3" s="80" t="s">
        <v>136</v>
      </c>
      <c r="H3" s="80" t="s">
        <v>137</v>
      </c>
      <c r="I3" s="80" t="s">
        <v>138</v>
      </c>
      <c r="J3" s="80" t="s">
        <v>139</v>
      </c>
      <c r="K3" s="80" t="s">
        <v>140</v>
      </c>
      <c r="L3" s="80" t="s">
        <v>141</v>
      </c>
      <c r="M3" s="80" t="s">
        <v>142</v>
      </c>
      <c r="N3" s="80" t="s">
        <v>143</v>
      </c>
      <c r="O3" s="80" t="s">
        <v>144</v>
      </c>
    </row>
    <row r="4" spans="1:15" ht="18" customHeight="1">
      <c r="A4" s="13" t="s">
        <v>122</v>
      </c>
      <c r="B4" s="117">
        <v>95531422</v>
      </c>
      <c r="C4" s="117">
        <v>106833583</v>
      </c>
      <c r="D4" s="117">
        <v>123915161</v>
      </c>
      <c r="E4" s="117">
        <v>138479394</v>
      </c>
      <c r="F4" s="117">
        <v>134662</v>
      </c>
      <c r="G4" s="117">
        <v>104261</v>
      </c>
      <c r="H4" s="117">
        <v>124994882</v>
      </c>
      <c r="I4" s="117">
        <v>144161413</v>
      </c>
      <c r="J4" s="117">
        <v>126999775</v>
      </c>
      <c r="K4" s="117">
        <v>105999814</v>
      </c>
      <c r="L4" s="117">
        <v>129260460</v>
      </c>
      <c r="M4" s="117">
        <v>163053007</v>
      </c>
      <c r="N4" s="117">
        <v>195380609</v>
      </c>
      <c r="O4" s="117">
        <v>239830569</v>
      </c>
    </row>
    <row r="5" spans="1:15" ht="18" customHeight="1">
      <c r="A5" s="13" t="s">
        <v>108</v>
      </c>
      <c r="B5" s="13">
        <v>3299554</v>
      </c>
      <c r="C5" s="13">
        <v>3616182</v>
      </c>
      <c r="D5" s="13">
        <v>4280198</v>
      </c>
      <c r="E5" s="13">
        <v>4763529</v>
      </c>
      <c r="F5" s="13">
        <v>5151</v>
      </c>
      <c r="G5" s="13">
        <v>5751</v>
      </c>
      <c r="H5" s="13">
        <v>6556259</v>
      </c>
      <c r="I5" s="13">
        <v>6314170</v>
      </c>
      <c r="J5" s="13">
        <v>5396764</v>
      </c>
      <c r="K5" s="13">
        <v>5564913</v>
      </c>
      <c r="L5" s="13">
        <v>6596142</v>
      </c>
      <c r="M5" s="13">
        <v>7296192</v>
      </c>
      <c r="N5" s="13">
        <v>7959193</v>
      </c>
      <c r="O5" s="13">
        <v>9260501</v>
      </c>
    </row>
    <row r="6" spans="1:15" ht="18" customHeight="1">
      <c r="A6" s="13" t="s">
        <v>145</v>
      </c>
      <c r="B6" s="13">
        <v>1667025</v>
      </c>
      <c r="C6" s="13">
        <v>1805419</v>
      </c>
      <c r="D6" s="13">
        <v>2027436</v>
      </c>
      <c r="E6" s="13">
        <v>2189933</v>
      </c>
      <c r="F6" s="13">
        <v>2381</v>
      </c>
      <c r="G6" s="13">
        <v>2816</v>
      </c>
      <c r="H6" s="13">
        <v>3225594</v>
      </c>
      <c r="I6" s="13">
        <v>2960107</v>
      </c>
      <c r="J6" s="13">
        <v>2330188</v>
      </c>
      <c r="K6" s="13">
        <v>2306673</v>
      </c>
      <c r="L6" s="13">
        <v>2780550</v>
      </c>
      <c r="M6" s="13">
        <v>3058707</v>
      </c>
      <c r="N6" s="13">
        <v>3382285</v>
      </c>
      <c r="O6" s="13">
        <v>3998340</v>
      </c>
    </row>
    <row r="7" spans="1:15" ht="14.25" customHeight="1">
      <c r="A7" s="13" t="s">
        <v>109</v>
      </c>
      <c r="B7" s="13">
        <v>160271</v>
      </c>
      <c r="C7" s="13">
        <v>174374</v>
      </c>
      <c r="D7" s="13">
        <v>187188</v>
      </c>
      <c r="E7" s="13">
        <v>208773</v>
      </c>
      <c r="F7" s="13">
        <v>192</v>
      </c>
      <c r="G7" s="13">
        <v>170</v>
      </c>
      <c r="H7" s="13">
        <v>197322</v>
      </c>
      <c r="I7" s="13">
        <v>171188</v>
      </c>
      <c r="J7" s="13">
        <v>166170</v>
      </c>
      <c r="K7" s="13">
        <v>169141</v>
      </c>
      <c r="L7" s="13">
        <v>203542</v>
      </c>
      <c r="M7" s="13">
        <v>213531</v>
      </c>
      <c r="N7" s="13">
        <v>250574</v>
      </c>
      <c r="O7" s="13">
        <v>287969</v>
      </c>
    </row>
    <row r="8" spans="1:15" ht="14.25" customHeight="1">
      <c r="A8" s="13" t="s">
        <v>110</v>
      </c>
      <c r="B8" s="13">
        <v>163097</v>
      </c>
      <c r="C8" s="13">
        <v>164319</v>
      </c>
      <c r="D8" s="13">
        <v>193582</v>
      </c>
      <c r="E8" s="13">
        <v>195733</v>
      </c>
      <c r="F8" s="13">
        <v>206</v>
      </c>
      <c r="G8" s="13">
        <v>160</v>
      </c>
      <c r="H8" s="13">
        <v>195497</v>
      </c>
      <c r="I8" s="13">
        <v>181194</v>
      </c>
      <c r="J8" s="13">
        <v>136938</v>
      </c>
      <c r="K8" s="13">
        <v>160994</v>
      </c>
      <c r="L8" s="13">
        <v>221821</v>
      </c>
      <c r="M8" s="13">
        <v>214672</v>
      </c>
      <c r="N8" s="13">
        <v>224429</v>
      </c>
      <c r="O8" s="13">
        <v>247561</v>
      </c>
    </row>
    <row r="9" spans="1:15" ht="14.25" customHeight="1">
      <c r="A9" s="13" t="s">
        <v>111</v>
      </c>
      <c r="B9" s="13">
        <v>25785</v>
      </c>
      <c r="C9" s="13">
        <v>34068</v>
      </c>
      <c r="D9" s="13">
        <v>40431</v>
      </c>
      <c r="E9" s="13">
        <v>45794</v>
      </c>
      <c r="F9" s="13">
        <v>41</v>
      </c>
      <c r="G9" s="13">
        <v>28</v>
      </c>
      <c r="H9" s="13">
        <v>32862</v>
      </c>
      <c r="I9" s="13">
        <v>28860</v>
      </c>
      <c r="J9" s="13">
        <v>22799</v>
      </c>
      <c r="K9" s="13">
        <v>29157</v>
      </c>
      <c r="L9" s="13">
        <v>33618</v>
      </c>
      <c r="M9" s="13">
        <v>35752</v>
      </c>
      <c r="N9" s="13">
        <v>37547</v>
      </c>
      <c r="O9" s="13">
        <v>39072</v>
      </c>
    </row>
    <row r="10" spans="1:15" ht="14.25" customHeight="1">
      <c r="A10" s="13" t="s">
        <v>112</v>
      </c>
      <c r="B10" s="13">
        <v>138646</v>
      </c>
      <c r="C10" s="13">
        <v>151754</v>
      </c>
      <c r="D10" s="13">
        <v>158851</v>
      </c>
      <c r="E10" s="13">
        <v>161470</v>
      </c>
      <c r="F10" s="13">
        <v>148</v>
      </c>
      <c r="G10" s="13">
        <v>98</v>
      </c>
      <c r="H10" s="13">
        <v>101203</v>
      </c>
      <c r="I10" s="13">
        <v>90847</v>
      </c>
      <c r="J10" s="13">
        <v>79619</v>
      </c>
      <c r="K10" s="13">
        <v>113568</v>
      </c>
      <c r="L10" s="13">
        <v>135858</v>
      </c>
      <c r="M10" s="13">
        <v>124624</v>
      </c>
      <c r="N10" s="13">
        <v>147816</v>
      </c>
      <c r="O10" s="13">
        <v>158365</v>
      </c>
    </row>
    <row r="11" spans="1:15" ht="14.25" customHeight="1">
      <c r="A11" s="13" t="s">
        <v>113</v>
      </c>
      <c r="B11" s="13">
        <v>188532</v>
      </c>
      <c r="C11" s="13">
        <v>204823</v>
      </c>
      <c r="D11" s="13">
        <v>225948</v>
      </c>
      <c r="E11" s="13">
        <v>263327</v>
      </c>
      <c r="F11" s="13">
        <v>253</v>
      </c>
      <c r="G11" s="13">
        <v>203</v>
      </c>
      <c r="H11" s="13">
        <v>240427</v>
      </c>
      <c r="I11" s="13">
        <v>253117</v>
      </c>
      <c r="J11" s="13">
        <v>200154</v>
      </c>
      <c r="K11" s="13">
        <v>234551</v>
      </c>
      <c r="L11" s="13">
        <v>284104</v>
      </c>
      <c r="M11" s="13">
        <v>306442</v>
      </c>
      <c r="N11" s="13">
        <v>325714</v>
      </c>
      <c r="O11" s="13">
        <v>371099</v>
      </c>
    </row>
    <row r="12" spans="1:15" ht="14.25" customHeight="1">
      <c r="A12" s="13" t="s">
        <v>116</v>
      </c>
      <c r="B12" s="13">
        <v>52748</v>
      </c>
      <c r="C12" s="13">
        <v>46509</v>
      </c>
      <c r="D12" s="13">
        <v>53864</v>
      </c>
      <c r="E12" s="13">
        <v>63240</v>
      </c>
      <c r="F12" s="13">
        <v>64</v>
      </c>
      <c r="G12" s="13">
        <v>44</v>
      </c>
      <c r="H12" s="13">
        <v>53178</v>
      </c>
      <c r="I12" s="13">
        <v>35832</v>
      </c>
      <c r="J12" s="13">
        <v>36405</v>
      </c>
      <c r="K12" s="13">
        <v>43190</v>
      </c>
      <c r="L12" s="13">
        <v>57476</v>
      </c>
      <c r="M12" s="13">
        <v>67233</v>
      </c>
      <c r="N12" s="13">
        <v>80527</v>
      </c>
      <c r="O12" s="13">
        <v>83145</v>
      </c>
    </row>
    <row r="13" spans="1:15" ht="14.25" customHeight="1">
      <c r="A13" s="13" t="s">
        <v>261</v>
      </c>
      <c r="B13" s="144">
        <v>563490</v>
      </c>
      <c r="C13" s="144">
        <v>589047</v>
      </c>
      <c r="D13" s="144">
        <v>651466</v>
      </c>
      <c r="E13" s="13">
        <v>577994</v>
      </c>
      <c r="F13" s="144">
        <v>934</v>
      </c>
      <c r="G13" s="13">
        <v>1478</v>
      </c>
      <c r="H13" s="13">
        <v>1688731</v>
      </c>
      <c r="I13" s="13">
        <v>1515548</v>
      </c>
      <c r="J13" s="13">
        <v>1097217</v>
      </c>
      <c r="K13" s="13">
        <v>839139</v>
      </c>
      <c r="L13" s="13">
        <v>963644</v>
      </c>
      <c r="M13" s="13">
        <v>1098926</v>
      </c>
      <c r="N13" s="13">
        <v>1170109</v>
      </c>
      <c r="O13" s="13">
        <v>1534528</v>
      </c>
    </row>
    <row r="14" spans="1:15" ht="14.25" customHeight="1">
      <c r="A14" s="13" t="s">
        <v>414</v>
      </c>
      <c r="B14" s="144"/>
      <c r="C14" s="144"/>
      <c r="D14" s="144"/>
      <c r="E14" s="13">
        <v>155063</v>
      </c>
      <c r="F14" s="144"/>
      <c r="G14" s="13">
        <v>255</v>
      </c>
      <c r="H14" s="13">
        <v>332882</v>
      </c>
      <c r="I14" s="13">
        <v>344379</v>
      </c>
      <c r="J14" s="13">
        <v>277128</v>
      </c>
      <c r="K14" s="13">
        <v>321151</v>
      </c>
      <c r="L14" s="13">
        <v>398896</v>
      </c>
      <c r="M14" s="13">
        <v>466084</v>
      </c>
      <c r="N14" s="13">
        <v>570159</v>
      </c>
      <c r="O14" s="13">
        <v>639691</v>
      </c>
    </row>
    <row r="15" spans="1:15" ht="14.25" customHeight="1">
      <c r="A15" s="13" t="s">
        <v>415</v>
      </c>
      <c r="B15" s="13">
        <v>282544</v>
      </c>
      <c r="C15" s="13">
        <v>307555</v>
      </c>
      <c r="D15" s="13">
        <v>361414</v>
      </c>
      <c r="E15" s="13">
        <v>368413</v>
      </c>
      <c r="F15" s="13">
        <v>398</v>
      </c>
      <c r="G15" s="13">
        <v>282</v>
      </c>
      <c r="H15" s="13">
        <v>292975</v>
      </c>
      <c r="I15" s="13">
        <v>258119</v>
      </c>
      <c r="J15" s="13">
        <v>237423</v>
      </c>
      <c r="K15" s="13">
        <v>293860</v>
      </c>
      <c r="L15" s="13">
        <v>351607</v>
      </c>
      <c r="M15" s="13">
        <v>359337</v>
      </c>
      <c r="N15" s="13">
        <v>419989</v>
      </c>
      <c r="O15" s="13">
        <v>459046</v>
      </c>
    </row>
    <row r="16" spans="1:15" ht="14.25" customHeight="1">
      <c r="A16" s="13" t="s">
        <v>416</v>
      </c>
      <c r="B16" s="13">
        <v>49175</v>
      </c>
      <c r="C16" s="13">
        <v>65678</v>
      </c>
      <c r="D16" s="13">
        <v>80082</v>
      </c>
      <c r="E16" s="13">
        <v>77904</v>
      </c>
      <c r="F16" s="13">
        <v>70</v>
      </c>
      <c r="G16" s="13">
        <v>49</v>
      </c>
      <c r="H16" s="13">
        <v>39574</v>
      </c>
      <c r="I16" s="13">
        <v>30397</v>
      </c>
      <c r="J16" s="13">
        <v>37793</v>
      </c>
      <c r="K16" s="13">
        <v>47753</v>
      </c>
      <c r="L16" s="13">
        <v>70226</v>
      </c>
      <c r="M16" s="13">
        <v>88758</v>
      </c>
      <c r="N16" s="13">
        <v>73652</v>
      </c>
      <c r="O16" s="13">
        <v>87914</v>
      </c>
    </row>
    <row r="17" spans="1:15" ht="14.25" customHeight="1">
      <c r="A17" s="13" t="s">
        <v>262</v>
      </c>
      <c r="B17" s="13">
        <v>42737</v>
      </c>
      <c r="C17" s="13">
        <v>67292</v>
      </c>
      <c r="D17" s="13">
        <v>74610</v>
      </c>
      <c r="E17" s="13">
        <v>72222</v>
      </c>
      <c r="F17" s="13">
        <v>75</v>
      </c>
      <c r="G17" s="13">
        <v>49</v>
      </c>
      <c r="H17" s="13">
        <v>50943</v>
      </c>
      <c r="I17" s="13">
        <v>50626</v>
      </c>
      <c r="J17" s="13">
        <v>38542</v>
      </c>
      <c r="K17" s="13">
        <v>54169</v>
      </c>
      <c r="L17" s="13">
        <v>59758</v>
      </c>
      <c r="M17" s="13">
        <v>83348</v>
      </c>
      <c r="N17" s="13">
        <v>81769</v>
      </c>
      <c r="O17" s="13">
        <v>89950</v>
      </c>
    </row>
    <row r="18" spans="1:15" ht="18" customHeight="1">
      <c r="A18" s="13" t="s">
        <v>146</v>
      </c>
      <c r="B18" s="13">
        <v>981181</v>
      </c>
      <c r="C18" s="13">
        <v>1084013</v>
      </c>
      <c r="D18" s="13">
        <v>1333927</v>
      </c>
      <c r="E18" s="13">
        <v>1545791</v>
      </c>
      <c r="F18" s="13">
        <v>1628</v>
      </c>
      <c r="G18" s="13">
        <v>1931</v>
      </c>
      <c r="H18" s="13">
        <v>2242958</v>
      </c>
      <c r="I18" s="13">
        <v>2247926</v>
      </c>
      <c r="J18" s="13">
        <v>2114168</v>
      </c>
      <c r="K18" s="13">
        <v>2182537</v>
      </c>
      <c r="L18" s="13">
        <v>2560046</v>
      </c>
      <c r="M18" s="13">
        <v>2847809</v>
      </c>
      <c r="N18" s="13">
        <v>3123769</v>
      </c>
      <c r="O18" s="13">
        <v>3570734</v>
      </c>
    </row>
    <row r="19" spans="1:15" ht="14.25" customHeight="1">
      <c r="A19" s="13" t="s">
        <v>417</v>
      </c>
      <c r="B19" s="13">
        <v>42049</v>
      </c>
      <c r="C19" s="13">
        <v>29705</v>
      </c>
      <c r="D19" s="13">
        <v>49063</v>
      </c>
      <c r="E19" s="13">
        <v>61817</v>
      </c>
      <c r="F19" s="13">
        <v>68</v>
      </c>
      <c r="G19" s="13">
        <v>76</v>
      </c>
      <c r="H19" s="13">
        <v>97576</v>
      </c>
      <c r="I19" s="13">
        <v>99732</v>
      </c>
      <c r="J19" s="13">
        <v>100877</v>
      </c>
      <c r="K19" s="13">
        <v>87467</v>
      </c>
      <c r="L19" s="13">
        <v>98801</v>
      </c>
      <c r="M19" s="13">
        <v>105028</v>
      </c>
      <c r="N19" s="13">
        <v>111585</v>
      </c>
      <c r="O19" s="13">
        <v>128015</v>
      </c>
    </row>
    <row r="20" spans="1:15" ht="14.25" customHeight="1">
      <c r="A20" s="13" t="s">
        <v>418</v>
      </c>
      <c r="B20" s="13">
        <v>27914</v>
      </c>
      <c r="C20" s="13">
        <v>37008</v>
      </c>
      <c r="D20" s="13">
        <v>45660</v>
      </c>
      <c r="E20" s="13">
        <v>58941</v>
      </c>
      <c r="F20" s="13">
        <v>56</v>
      </c>
      <c r="G20" s="13">
        <v>91</v>
      </c>
      <c r="H20" s="13">
        <v>82688</v>
      </c>
      <c r="I20" s="13">
        <v>82692</v>
      </c>
      <c r="J20" s="13">
        <v>88695</v>
      </c>
      <c r="K20" s="13">
        <v>87360</v>
      </c>
      <c r="L20" s="13">
        <v>98848</v>
      </c>
      <c r="M20" s="13">
        <v>127973</v>
      </c>
      <c r="N20" s="13">
        <v>135202</v>
      </c>
      <c r="O20" s="13">
        <v>166201</v>
      </c>
    </row>
    <row r="21" spans="1:15" ht="14.25" customHeight="1">
      <c r="A21" s="13" t="s">
        <v>263</v>
      </c>
      <c r="B21" s="13">
        <v>126907</v>
      </c>
      <c r="C21" s="13">
        <v>120643</v>
      </c>
      <c r="D21" s="13">
        <v>144531</v>
      </c>
      <c r="E21" s="13">
        <v>181149</v>
      </c>
      <c r="F21" s="13">
        <v>210</v>
      </c>
      <c r="G21" s="13">
        <v>292</v>
      </c>
      <c r="H21" s="13">
        <v>392514</v>
      </c>
      <c r="I21" s="13">
        <v>389476</v>
      </c>
      <c r="J21" s="13">
        <v>332569</v>
      </c>
      <c r="K21" s="13">
        <v>346263</v>
      </c>
      <c r="L21" s="13">
        <v>393510</v>
      </c>
      <c r="M21" s="13">
        <v>445595</v>
      </c>
      <c r="N21" s="13">
        <v>478483</v>
      </c>
      <c r="O21" s="13">
        <v>549637</v>
      </c>
    </row>
    <row r="22" spans="1:15" ht="14.25" customHeight="1">
      <c r="A22" s="13" t="s">
        <v>419</v>
      </c>
      <c r="B22" s="13">
        <v>31349</v>
      </c>
      <c r="C22" s="13">
        <v>24794</v>
      </c>
      <c r="D22" s="13">
        <v>28581</v>
      </c>
      <c r="E22" s="13">
        <v>36684</v>
      </c>
      <c r="F22" s="13">
        <v>41</v>
      </c>
      <c r="G22" s="13">
        <v>37</v>
      </c>
      <c r="H22" s="13">
        <v>37111</v>
      </c>
      <c r="I22" s="13">
        <v>37609</v>
      </c>
      <c r="J22" s="13">
        <v>40966</v>
      </c>
      <c r="K22" s="13">
        <v>45996</v>
      </c>
      <c r="L22" s="13">
        <v>46277</v>
      </c>
      <c r="M22" s="13">
        <v>60101</v>
      </c>
      <c r="N22" s="13">
        <v>67829</v>
      </c>
      <c r="O22" s="13">
        <v>71811</v>
      </c>
    </row>
    <row r="23" spans="1:15" ht="14.25" customHeight="1">
      <c r="A23" s="13" t="s">
        <v>420</v>
      </c>
      <c r="B23" s="13">
        <v>79095</v>
      </c>
      <c r="C23" s="13">
        <v>100062</v>
      </c>
      <c r="D23" s="13">
        <v>111561</v>
      </c>
      <c r="E23" s="13">
        <v>133794</v>
      </c>
      <c r="F23" s="13">
        <v>146</v>
      </c>
      <c r="G23" s="13">
        <v>149</v>
      </c>
      <c r="H23" s="13">
        <v>132078</v>
      </c>
      <c r="I23" s="13">
        <v>119474</v>
      </c>
      <c r="J23" s="13">
        <v>114868</v>
      </c>
      <c r="K23" s="13">
        <v>123520</v>
      </c>
      <c r="L23" s="13">
        <v>142728</v>
      </c>
      <c r="M23" s="13">
        <v>179301</v>
      </c>
      <c r="N23" s="13">
        <v>197484</v>
      </c>
      <c r="O23" s="13">
        <v>237163</v>
      </c>
    </row>
    <row r="24" spans="1:15" ht="14.25" customHeight="1">
      <c r="A24" s="13" t="s">
        <v>114</v>
      </c>
      <c r="B24" s="13">
        <v>68294</v>
      </c>
      <c r="C24" s="13">
        <v>62623</v>
      </c>
      <c r="D24" s="13">
        <v>68054</v>
      </c>
      <c r="E24" s="13">
        <v>63279</v>
      </c>
      <c r="F24" s="13">
        <v>75</v>
      </c>
      <c r="G24" s="13">
        <v>72</v>
      </c>
      <c r="H24" s="13">
        <v>91685</v>
      </c>
      <c r="I24" s="13">
        <v>85035</v>
      </c>
      <c r="J24" s="13">
        <v>87198</v>
      </c>
      <c r="K24" s="13">
        <v>96783</v>
      </c>
      <c r="L24" s="13">
        <v>125007</v>
      </c>
      <c r="M24" s="13">
        <v>142227</v>
      </c>
      <c r="N24" s="13">
        <v>161366</v>
      </c>
      <c r="O24" s="13">
        <v>165936</v>
      </c>
    </row>
    <row r="25" spans="1:15" ht="14.25" customHeight="1">
      <c r="A25" s="13" t="s">
        <v>115</v>
      </c>
      <c r="B25" s="13">
        <v>36136</v>
      </c>
      <c r="C25" s="13">
        <v>43464</v>
      </c>
      <c r="D25" s="13">
        <v>50698</v>
      </c>
      <c r="E25" s="13">
        <v>67162</v>
      </c>
      <c r="F25" s="13">
        <v>66</v>
      </c>
      <c r="G25" s="13">
        <v>61</v>
      </c>
      <c r="H25" s="13">
        <v>60561</v>
      </c>
      <c r="I25" s="13">
        <v>59050</v>
      </c>
      <c r="J25" s="13">
        <v>57626</v>
      </c>
      <c r="K25" s="13">
        <v>68842</v>
      </c>
      <c r="L25" s="13">
        <v>78433</v>
      </c>
      <c r="M25" s="13">
        <v>94241</v>
      </c>
      <c r="N25" s="13">
        <v>84877</v>
      </c>
      <c r="O25" s="13">
        <v>96755</v>
      </c>
    </row>
    <row r="26" spans="1:15" ht="14.25" customHeight="1">
      <c r="A26" s="13" t="s">
        <v>264</v>
      </c>
      <c r="B26" s="13">
        <v>37960</v>
      </c>
      <c r="C26" s="13">
        <v>48716</v>
      </c>
      <c r="D26" s="13">
        <v>61299</v>
      </c>
      <c r="E26" s="13">
        <v>66438</v>
      </c>
      <c r="F26" s="13">
        <v>69</v>
      </c>
      <c r="G26" s="13">
        <v>84</v>
      </c>
      <c r="H26" s="13">
        <v>86520</v>
      </c>
      <c r="I26" s="13">
        <v>80573</v>
      </c>
      <c r="J26" s="13">
        <v>84856</v>
      </c>
      <c r="K26" s="13">
        <v>78939</v>
      </c>
      <c r="L26" s="13">
        <v>91942</v>
      </c>
      <c r="M26" s="13">
        <v>112158</v>
      </c>
      <c r="N26" s="13">
        <v>129058</v>
      </c>
      <c r="O26" s="13">
        <v>144808</v>
      </c>
    </row>
    <row r="27" spans="1:15" ht="14.25" customHeight="1">
      <c r="A27" s="13" t="s">
        <v>265</v>
      </c>
      <c r="B27" s="13">
        <v>112764</v>
      </c>
      <c r="C27" s="13">
        <v>124433</v>
      </c>
      <c r="D27" s="13">
        <v>161705</v>
      </c>
      <c r="E27" s="13">
        <v>192636</v>
      </c>
      <c r="F27" s="13">
        <v>218</v>
      </c>
      <c r="G27" s="13">
        <v>280</v>
      </c>
      <c r="H27" s="13">
        <v>430991</v>
      </c>
      <c r="I27" s="13">
        <v>448347</v>
      </c>
      <c r="J27" s="13">
        <v>442350</v>
      </c>
      <c r="K27" s="13">
        <v>490825</v>
      </c>
      <c r="L27" s="13">
        <v>549425</v>
      </c>
      <c r="M27" s="13">
        <v>602058</v>
      </c>
      <c r="N27" s="13">
        <v>659135</v>
      </c>
      <c r="O27" s="13">
        <v>753899</v>
      </c>
    </row>
    <row r="28" spans="1:15" ht="14.25" customHeight="1">
      <c r="A28" s="13" t="s">
        <v>266</v>
      </c>
      <c r="B28" s="13">
        <v>32052</v>
      </c>
      <c r="C28" s="13">
        <v>38674</v>
      </c>
      <c r="D28" s="13">
        <v>50808</v>
      </c>
      <c r="E28" s="13">
        <v>53902</v>
      </c>
      <c r="F28" s="13">
        <v>51</v>
      </c>
      <c r="G28" s="13">
        <v>47</v>
      </c>
      <c r="H28" s="13">
        <v>54262</v>
      </c>
      <c r="I28" s="13">
        <v>58806</v>
      </c>
      <c r="J28" s="13">
        <v>53551</v>
      </c>
      <c r="K28" s="13">
        <v>48754</v>
      </c>
      <c r="L28" s="13">
        <v>97580</v>
      </c>
      <c r="M28" s="13">
        <v>59415</v>
      </c>
      <c r="N28" s="13">
        <v>72278</v>
      </c>
      <c r="O28" s="13">
        <v>74122</v>
      </c>
    </row>
    <row r="29" spans="1:15" ht="14.25" customHeight="1">
      <c r="A29" s="13" t="s">
        <v>267</v>
      </c>
      <c r="B29" s="13">
        <v>16013</v>
      </c>
      <c r="C29" s="13">
        <v>18700</v>
      </c>
      <c r="D29" s="13">
        <v>22460</v>
      </c>
      <c r="E29" s="13">
        <v>23635</v>
      </c>
      <c r="F29" s="13">
        <v>18</v>
      </c>
      <c r="G29" s="13">
        <v>22</v>
      </c>
      <c r="H29" s="13">
        <v>27230</v>
      </c>
      <c r="I29" s="13">
        <v>60153</v>
      </c>
      <c r="J29" s="13">
        <v>49529</v>
      </c>
      <c r="K29" s="13">
        <v>49555</v>
      </c>
      <c r="L29" s="13">
        <v>51539</v>
      </c>
      <c r="M29" s="13">
        <v>54542</v>
      </c>
      <c r="N29" s="13">
        <v>55261</v>
      </c>
      <c r="O29" s="13">
        <v>56525</v>
      </c>
    </row>
    <row r="30" spans="1:15" ht="14.25" customHeight="1">
      <c r="A30" s="13" t="s">
        <v>268</v>
      </c>
      <c r="B30" s="13">
        <v>30963</v>
      </c>
      <c r="C30" s="13">
        <v>32615</v>
      </c>
      <c r="D30" s="13">
        <v>40837</v>
      </c>
      <c r="E30" s="13">
        <v>49573</v>
      </c>
      <c r="F30" s="13">
        <v>48</v>
      </c>
      <c r="G30" s="13">
        <v>61</v>
      </c>
      <c r="H30" s="13">
        <v>76614</v>
      </c>
      <c r="I30" s="13">
        <v>75481</v>
      </c>
      <c r="J30" s="13">
        <v>64619</v>
      </c>
      <c r="K30" s="13">
        <v>48089</v>
      </c>
      <c r="L30" s="13">
        <v>63912</v>
      </c>
      <c r="M30" s="13">
        <v>65717</v>
      </c>
      <c r="N30" s="13">
        <v>80598</v>
      </c>
      <c r="O30" s="13">
        <v>92777</v>
      </c>
    </row>
    <row r="31" spans="1:15" ht="14.25" customHeight="1">
      <c r="A31" s="13" t="s">
        <v>269</v>
      </c>
      <c r="B31" s="13">
        <v>15843</v>
      </c>
      <c r="C31" s="13">
        <v>24890</v>
      </c>
      <c r="D31" s="13">
        <v>33959</v>
      </c>
      <c r="E31" s="13">
        <v>38501</v>
      </c>
      <c r="F31" s="13">
        <v>38</v>
      </c>
      <c r="G31" s="13">
        <v>45</v>
      </c>
      <c r="H31" s="13">
        <v>43314</v>
      </c>
      <c r="I31" s="13">
        <v>42197</v>
      </c>
      <c r="J31" s="13">
        <v>36615</v>
      </c>
      <c r="K31" s="13">
        <v>33564</v>
      </c>
      <c r="L31" s="13">
        <v>48464</v>
      </c>
      <c r="M31" s="13">
        <v>49975</v>
      </c>
      <c r="N31" s="13">
        <v>56837</v>
      </c>
      <c r="O31" s="13">
        <v>66390</v>
      </c>
    </row>
    <row r="32" spans="1:15" ht="14.25" customHeight="1">
      <c r="A32" s="13" t="s">
        <v>270</v>
      </c>
      <c r="B32" s="13">
        <v>67209</v>
      </c>
      <c r="C32" s="13">
        <v>76704</v>
      </c>
      <c r="D32" s="13">
        <v>99321</v>
      </c>
      <c r="E32" s="13">
        <v>102195</v>
      </c>
      <c r="F32" s="13">
        <v>99</v>
      </c>
      <c r="G32" s="13">
        <v>174</v>
      </c>
      <c r="H32" s="13">
        <v>195646</v>
      </c>
      <c r="I32" s="13">
        <v>189267</v>
      </c>
      <c r="J32" s="13">
        <v>191048</v>
      </c>
      <c r="K32" s="13">
        <v>187004</v>
      </c>
      <c r="L32" s="13">
        <v>221941</v>
      </c>
      <c r="M32" s="13">
        <v>260999</v>
      </c>
      <c r="N32" s="13">
        <v>301821</v>
      </c>
      <c r="O32" s="13">
        <v>370585</v>
      </c>
    </row>
    <row r="33" spans="1:15" ht="14.25" customHeight="1">
      <c r="A33" s="13" t="s">
        <v>271</v>
      </c>
      <c r="B33" s="13">
        <v>98353</v>
      </c>
      <c r="C33" s="13">
        <v>126669</v>
      </c>
      <c r="D33" s="13">
        <v>168423</v>
      </c>
      <c r="E33" s="13">
        <v>199192</v>
      </c>
      <c r="F33" s="13">
        <v>202</v>
      </c>
      <c r="G33" s="13">
        <v>226</v>
      </c>
      <c r="H33" s="13">
        <v>227301</v>
      </c>
      <c r="I33" s="13">
        <v>205826</v>
      </c>
      <c r="J33" s="13">
        <v>168034</v>
      </c>
      <c r="K33" s="13">
        <v>168919</v>
      </c>
      <c r="L33" s="13">
        <v>183915</v>
      </c>
      <c r="M33" s="13">
        <v>202630</v>
      </c>
      <c r="N33" s="13">
        <v>224500</v>
      </c>
      <c r="O33" s="13">
        <v>257220</v>
      </c>
    </row>
    <row r="34" spans="1:15" ht="14.25" customHeight="1">
      <c r="A34" s="13" t="s">
        <v>272</v>
      </c>
      <c r="B34" s="13">
        <v>18190</v>
      </c>
      <c r="C34" s="13">
        <v>23819</v>
      </c>
      <c r="D34" s="13">
        <v>35125</v>
      </c>
      <c r="E34" s="13">
        <v>35457</v>
      </c>
      <c r="F34" s="13">
        <v>31</v>
      </c>
      <c r="G34" s="13">
        <v>34</v>
      </c>
      <c r="H34" s="13">
        <v>32462</v>
      </c>
      <c r="I34" s="13">
        <v>36076</v>
      </c>
      <c r="J34" s="13">
        <v>39857</v>
      </c>
      <c r="K34" s="13">
        <v>42709</v>
      </c>
      <c r="L34" s="13">
        <v>51405</v>
      </c>
      <c r="M34" s="13">
        <v>57629</v>
      </c>
      <c r="N34" s="13">
        <v>65294</v>
      </c>
      <c r="O34" s="13">
        <v>64727</v>
      </c>
    </row>
    <row r="35" spans="1:15" ht="14.25" customHeight="1">
      <c r="A35" s="13" t="s">
        <v>421</v>
      </c>
      <c r="B35" s="13">
        <v>140090</v>
      </c>
      <c r="C35" s="13">
        <v>150494</v>
      </c>
      <c r="D35" s="13">
        <v>161842</v>
      </c>
      <c r="E35" s="13">
        <v>181436</v>
      </c>
      <c r="F35" s="13">
        <v>189</v>
      </c>
      <c r="G35" s="13">
        <v>180</v>
      </c>
      <c r="H35" s="13">
        <v>174405</v>
      </c>
      <c r="I35" s="13">
        <v>178132</v>
      </c>
      <c r="J35" s="13">
        <v>160910</v>
      </c>
      <c r="K35" s="13">
        <v>177948</v>
      </c>
      <c r="L35" s="13">
        <v>216319</v>
      </c>
      <c r="M35" s="13">
        <v>228220</v>
      </c>
      <c r="N35" s="13">
        <v>242161</v>
      </c>
      <c r="O35" s="13">
        <v>274163</v>
      </c>
    </row>
    <row r="36" spans="1:15" ht="14.25" customHeight="1">
      <c r="A36" s="8"/>
      <c r="B36" s="9"/>
      <c r="C36" s="9"/>
      <c r="D36" s="9"/>
      <c r="E36" s="9"/>
      <c r="F36" s="9"/>
      <c r="G36" s="9"/>
      <c r="H36" s="9"/>
      <c r="I36" s="9"/>
      <c r="J36" s="9"/>
      <c r="K36" s="9"/>
      <c r="L36" s="9"/>
      <c r="M36" s="9"/>
      <c r="N36" s="9"/>
      <c r="O36" s="79" t="s">
        <v>121</v>
      </c>
    </row>
    <row r="37" spans="2:15" ht="14.25" customHeight="1">
      <c r="B37" s="13"/>
      <c r="C37" s="13"/>
      <c r="D37" s="13"/>
      <c r="E37" s="13"/>
      <c r="F37" s="13"/>
      <c r="G37" s="13"/>
      <c r="H37" s="13"/>
      <c r="I37" s="13"/>
      <c r="J37" s="13"/>
      <c r="K37" s="13"/>
      <c r="L37" s="13"/>
      <c r="M37" s="13"/>
      <c r="N37" s="13"/>
      <c r="O37" s="13"/>
    </row>
    <row r="38" spans="1:15" ht="21" customHeight="1">
      <c r="A38" t="s">
        <v>568</v>
      </c>
      <c r="B38" s="13"/>
      <c r="C38" s="13"/>
      <c r="D38" s="13"/>
      <c r="E38" s="13"/>
      <c r="F38" s="13"/>
      <c r="G38" s="13"/>
      <c r="H38" s="13"/>
      <c r="I38" s="13"/>
      <c r="J38" s="13"/>
      <c r="K38" s="13"/>
      <c r="L38" s="13"/>
      <c r="M38" s="13"/>
      <c r="N38" s="13"/>
      <c r="O38" s="24" t="s">
        <v>288</v>
      </c>
    </row>
    <row r="39" spans="1:15" ht="14.25" customHeight="1">
      <c r="A39" s="5"/>
      <c r="B39" s="80" t="s">
        <v>131</v>
      </c>
      <c r="C39" s="80" t="s">
        <v>132</v>
      </c>
      <c r="D39" s="80" t="s">
        <v>133</v>
      </c>
      <c r="E39" s="80" t="s">
        <v>134</v>
      </c>
      <c r="F39" s="80" t="s">
        <v>135</v>
      </c>
      <c r="G39" s="80" t="s">
        <v>136</v>
      </c>
      <c r="H39" s="80" t="s">
        <v>137</v>
      </c>
      <c r="I39" s="80" t="s">
        <v>138</v>
      </c>
      <c r="J39" s="80" t="s">
        <v>139</v>
      </c>
      <c r="K39" s="80" t="s">
        <v>140</v>
      </c>
      <c r="L39" s="80" t="s">
        <v>141</v>
      </c>
      <c r="M39" s="80" t="s">
        <v>142</v>
      </c>
      <c r="N39" s="80" t="s">
        <v>143</v>
      </c>
      <c r="O39" s="80" t="s">
        <v>144</v>
      </c>
    </row>
    <row r="40" spans="1:15" ht="14.25" customHeight="1">
      <c r="A40" s="9" t="s">
        <v>147</v>
      </c>
      <c r="B40" s="9">
        <v>171623</v>
      </c>
      <c r="C40" s="9">
        <v>191490</v>
      </c>
      <c r="D40" s="9">
        <v>240694</v>
      </c>
      <c r="E40" s="9">
        <v>281484</v>
      </c>
      <c r="F40" s="9">
        <v>307</v>
      </c>
      <c r="G40" s="9">
        <v>297</v>
      </c>
      <c r="H40" s="9">
        <v>417024</v>
      </c>
      <c r="I40" s="9">
        <v>418904</v>
      </c>
      <c r="J40" s="9">
        <v>344093</v>
      </c>
      <c r="K40" s="9">
        <v>351644</v>
      </c>
      <c r="L40" s="9">
        <v>413731</v>
      </c>
      <c r="M40" s="9">
        <v>495011</v>
      </c>
      <c r="N40" s="9">
        <v>515171</v>
      </c>
      <c r="O40" s="9">
        <v>598303</v>
      </c>
    </row>
    <row r="41" spans="1:15" ht="14.25" customHeight="1">
      <c r="A41" s="13" t="s">
        <v>422</v>
      </c>
      <c r="B41" s="13">
        <v>10168</v>
      </c>
      <c r="C41" s="13">
        <v>10975</v>
      </c>
      <c r="D41" s="13">
        <v>16922</v>
      </c>
      <c r="E41" s="13">
        <v>21995</v>
      </c>
      <c r="F41" s="13">
        <v>24</v>
      </c>
      <c r="G41" s="13">
        <v>21</v>
      </c>
      <c r="H41" s="13">
        <v>22497</v>
      </c>
      <c r="I41" s="13">
        <v>20157</v>
      </c>
      <c r="J41" s="13">
        <v>24553</v>
      </c>
      <c r="K41" s="13">
        <v>27773</v>
      </c>
      <c r="L41" s="13">
        <v>34491</v>
      </c>
      <c r="M41" s="13">
        <v>36789</v>
      </c>
      <c r="N41" s="13">
        <v>39600</v>
      </c>
      <c r="O41" s="13">
        <v>40557</v>
      </c>
    </row>
    <row r="42" spans="1:15" ht="14.25" customHeight="1">
      <c r="A42" s="13" t="s">
        <v>423</v>
      </c>
      <c r="B42" s="13">
        <v>8163</v>
      </c>
      <c r="C42" s="13">
        <v>10274</v>
      </c>
      <c r="D42" s="13">
        <v>12517</v>
      </c>
      <c r="E42" s="13">
        <v>14659</v>
      </c>
      <c r="F42" s="13">
        <v>16</v>
      </c>
      <c r="G42" s="13">
        <v>14</v>
      </c>
      <c r="H42" s="13">
        <v>15478</v>
      </c>
      <c r="I42" s="13">
        <v>14392</v>
      </c>
      <c r="J42" s="13">
        <v>12346</v>
      </c>
      <c r="K42" s="13">
        <v>14395</v>
      </c>
      <c r="L42" s="13">
        <v>32845</v>
      </c>
      <c r="M42" s="13">
        <v>40736</v>
      </c>
      <c r="N42" s="13">
        <v>49993</v>
      </c>
      <c r="O42" s="13">
        <v>53841</v>
      </c>
    </row>
    <row r="43" spans="1:15" ht="14.25" customHeight="1">
      <c r="A43" s="13" t="s">
        <v>424</v>
      </c>
      <c r="B43" s="13">
        <v>48937</v>
      </c>
      <c r="C43" s="13">
        <v>52120</v>
      </c>
      <c r="D43" s="13">
        <v>69420</v>
      </c>
      <c r="E43" s="13">
        <v>75838</v>
      </c>
      <c r="F43" s="13">
        <v>82</v>
      </c>
      <c r="G43" s="13">
        <v>55</v>
      </c>
      <c r="H43" s="13">
        <v>52339</v>
      </c>
      <c r="I43" s="13">
        <v>57241</v>
      </c>
      <c r="J43" s="13">
        <v>58964</v>
      </c>
      <c r="K43" s="13">
        <v>72247</v>
      </c>
      <c r="L43" s="13">
        <v>75939</v>
      </c>
      <c r="M43" s="13">
        <v>85420</v>
      </c>
      <c r="N43" s="13">
        <v>87681</v>
      </c>
      <c r="O43" s="13">
        <v>99994</v>
      </c>
    </row>
    <row r="44" spans="1:15" ht="14.25" customHeight="1">
      <c r="A44" s="13" t="s">
        <v>425</v>
      </c>
      <c r="B44" s="13">
        <v>2217</v>
      </c>
      <c r="C44" s="13">
        <v>1338</v>
      </c>
      <c r="D44" s="13">
        <v>1821</v>
      </c>
      <c r="E44" s="13">
        <v>4969</v>
      </c>
      <c r="F44" s="13">
        <v>4</v>
      </c>
      <c r="G44" s="13">
        <v>3</v>
      </c>
      <c r="H44" s="13">
        <v>3781</v>
      </c>
      <c r="I44" s="13">
        <v>3495</v>
      </c>
      <c r="J44" s="13">
        <v>3475</v>
      </c>
      <c r="K44" s="13">
        <v>4288</v>
      </c>
      <c r="L44" s="13">
        <v>4705</v>
      </c>
      <c r="M44" s="13">
        <v>5218</v>
      </c>
      <c r="N44" s="13">
        <v>5642</v>
      </c>
      <c r="O44" s="13">
        <v>5776</v>
      </c>
    </row>
    <row r="45" spans="1:15" ht="14.25" customHeight="1">
      <c r="A45" s="13" t="s">
        <v>426</v>
      </c>
      <c r="B45" s="13">
        <v>1680</v>
      </c>
      <c r="C45" s="13">
        <v>2096</v>
      </c>
      <c r="D45" s="13">
        <v>2870</v>
      </c>
      <c r="E45" s="13">
        <v>3332</v>
      </c>
      <c r="F45" s="13">
        <v>3</v>
      </c>
      <c r="G45" s="13">
        <v>3</v>
      </c>
      <c r="H45" s="13">
        <v>2966</v>
      </c>
      <c r="I45" s="13">
        <v>3164</v>
      </c>
      <c r="J45" s="13">
        <v>3752</v>
      </c>
      <c r="K45" s="13">
        <v>3787</v>
      </c>
      <c r="L45" s="13">
        <v>4044</v>
      </c>
      <c r="M45" s="13">
        <v>3848</v>
      </c>
      <c r="N45" s="13">
        <v>3800</v>
      </c>
      <c r="O45" s="13">
        <v>3867</v>
      </c>
    </row>
    <row r="46" spans="1:15" ht="14.25" customHeight="1">
      <c r="A46" s="13" t="s">
        <v>274</v>
      </c>
      <c r="B46" s="13">
        <v>58693</v>
      </c>
      <c r="C46" s="13">
        <v>73826</v>
      </c>
      <c r="D46" s="13">
        <v>90515</v>
      </c>
      <c r="E46" s="13">
        <v>102477</v>
      </c>
      <c r="F46" s="144">
        <v>178</v>
      </c>
      <c r="G46" s="144">
        <v>201</v>
      </c>
      <c r="H46" s="13">
        <v>265064</v>
      </c>
      <c r="I46" s="13">
        <v>272922</v>
      </c>
      <c r="J46" s="13">
        <v>193838</v>
      </c>
      <c r="K46" s="13">
        <v>177210</v>
      </c>
      <c r="L46" s="13">
        <v>194274</v>
      </c>
      <c r="M46" s="13">
        <v>245171</v>
      </c>
      <c r="N46" s="13">
        <v>241212</v>
      </c>
      <c r="O46" s="13">
        <v>294145</v>
      </c>
    </row>
    <row r="47" spans="1:15" ht="14.25" customHeight="1">
      <c r="A47" s="13" t="s">
        <v>427</v>
      </c>
      <c r="B47" s="13">
        <v>41765</v>
      </c>
      <c r="C47" s="13">
        <v>40861</v>
      </c>
      <c r="D47" s="13">
        <v>46629</v>
      </c>
      <c r="E47" s="13">
        <v>58214</v>
      </c>
      <c r="F47" s="144"/>
      <c r="G47" s="144"/>
      <c r="H47" s="13">
        <v>54899</v>
      </c>
      <c r="I47" s="13">
        <v>47533</v>
      </c>
      <c r="J47" s="13">
        <v>47165</v>
      </c>
      <c r="K47" s="13">
        <v>51944</v>
      </c>
      <c r="L47" s="13">
        <v>67433</v>
      </c>
      <c r="M47" s="13">
        <v>77829</v>
      </c>
      <c r="N47" s="13">
        <v>87243</v>
      </c>
      <c r="O47" s="13">
        <v>97423</v>
      </c>
    </row>
    <row r="48" spans="1:15" ht="14.25" customHeight="1">
      <c r="A48" s="13" t="s">
        <v>276</v>
      </c>
      <c r="B48" s="17" t="s">
        <v>211</v>
      </c>
      <c r="C48" s="17" t="s">
        <v>211</v>
      </c>
      <c r="D48" s="17" t="s">
        <v>211</v>
      </c>
      <c r="E48" s="17" t="s">
        <v>211</v>
      </c>
      <c r="F48" s="17" t="s">
        <v>211</v>
      </c>
      <c r="G48" s="17" t="s">
        <v>211</v>
      </c>
      <c r="H48" s="17" t="s">
        <v>211</v>
      </c>
      <c r="I48" s="17" t="s">
        <v>211</v>
      </c>
      <c r="J48" s="17" t="s">
        <v>211</v>
      </c>
      <c r="K48" s="17" t="s">
        <v>211</v>
      </c>
      <c r="L48" s="17" t="s">
        <v>211</v>
      </c>
      <c r="M48" s="17" t="s">
        <v>211</v>
      </c>
      <c r="N48" s="17" t="s">
        <v>211</v>
      </c>
      <c r="O48" s="13">
        <v>2700</v>
      </c>
    </row>
    <row r="49" spans="1:15" ht="18.75" customHeight="1">
      <c r="A49" s="13" t="s">
        <v>148</v>
      </c>
      <c r="B49" s="13">
        <v>186085</v>
      </c>
      <c r="C49" s="13">
        <v>227400</v>
      </c>
      <c r="D49" s="13">
        <v>279532</v>
      </c>
      <c r="E49" s="13">
        <v>321406</v>
      </c>
      <c r="F49" s="13">
        <v>353</v>
      </c>
      <c r="G49" s="13">
        <v>288</v>
      </c>
      <c r="H49" s="13">
        <v>288859</v>
      </c>
      <c r="I49" s="13">
        <v>275628</v>
      </c>
      <c r="J49" s="13">
        <v>238215</v>
      </c>
      <c r="K49" s="13">
        <v>293098</v>
      </c>
      <c r="L49" s="13">
        <v>332775</v>
      </c>
      <c r="M49" s="13">
        <v>393867</v>
      </c>
      <c r="N49" s="13">
        <v>436413</v>
      </c>
      <c r="O49" s="13">
        <v>484001</v>
      </c>
    </row>
    <row r="50" spans="1:15" ht="14.25" customHeight="1">
      <c r="A50" s="13" t="s">
        <v>428</v>
      </c>
      <c r="B50" s="13">
        <v>1972</v>
      </c>
      <c r="C50" s="13">
        <v>1826</v>
      </c>
      <c r="D50" s="13">
        <v>2595</v>
      </c>
      <c r="E50" s="13">
        <v>3196</v>
      </c>
      <c r="F50" s="13">
        <v>3</v>
      </c>
      <c r="G50" s="13">
        <v>3.2</v>
      </c>
      <c r="H50" s="13">
        <v>2795</v>
      </c>
      <c r="I50" s="13">
        <v>2481</v>
      </c>
      <c r="J50" s="13">
        <v>2372</v>
      </c>
      <c r="K50" s="13">
        <v>2460</v>
      </c>
      <c r="L50" s="13">
        <v>2176</v>
      </c>
      <c r="M50" s="13">
        <v>1857</v>
      </c>
      <c r="N50" s="13">
        <v>1652</v>
      </c>
      <c r="O50" s="13">
        <v>1814</v>
      </c>
    </row>
    <row r="51" spans="1:15" ht="14.25" customHeight="1">
      <c r="A51" s="13" t="s">
        <v>429</v>
      </c>
      <c r="B51" s="13">
        <v>8060</v>
      </c>
      <c r="C51" s="13">
        <v>9378</v>
      </c>
      <c r="D51" s="13">
        <v>9623</v>
      </c>
      <c r="E51" s="13">
        <v>12220</v>
      </c>
      <c r="F51" s="13">
        <v>12</v>
      </c>
      <c r="G51" s="13">
        <v>10</v>
      </c>
      <c r="H51" s="13">
        <v>10747</v>
      </c>
      <c r="I51" s="13">
        <v>9231</v>
      </c>
      <c r="J51" s="13">
        <v>8618</v>
      </c>
      <c r="K51" s="13">
        <v>12589</v>
      </c>
      <c r="L51" s="13">
        <v>13948</v>
      </c>
      <c r="M51" s="13">
        <v>12977</v>
      </c>
      <c r="N51" s="13">
        <v>16611</v>
      </c>
      <c r="O51" s="13">
        <v>17206</v>
      </c>
    </row>
    <row r="52" spans="1:15" ht="14.25" customHeight="1">
      <c r="A52" s="13" t="s">
        <v>430</v>
      </c>
      <c r="B52" s="13">
        <v>74457</v>
      </c>
      <c r="C52" s="13">
        <v>98519</v>
      </c>
      <c r="D52" s="13">
        <v>111614</v>
      </c>
      <c r="E52" s="13">
        <v>125120</v>
      </c>
      <c r="F52" s="13">
        <v>155</v>
      </c>
      <c r="G52" s="13">
        <v>137</v>
      </c>
      <c r="H52" s="13">
        <v>126532</v>
      </c>
      <c r="I52" s="13">
        <v>128294</v>
      </c>
      <c r="J52" s="13">
        <v>111245</v>
      </c>
      <c r="K52" s="13">
        <v>125312</v>
      </c>
      <c r="L52" s="13">
        <v>129926</v>
      </c>
      <c r="M52" s="13">
        <v>155519</v>
      </c>
      <c r="N52" s="13">
        <v>178297</v>
      </c>
      <c r="O52" s="13">
        <v>197270</v>
      </c>
    </row>
    <row r="53" spans="1:15" ht="14.25" customHeight="1">
      <c r="A53" s="13" t="s">
        <v>275</v>
      </c>
      <c r="B53" s="13">
        <v>54253</v>
      </c>
      <c r="C53" s="13">
        <v>64864</v>
      </c>
      <c r="D53" s="13">
        <v>78114</v>
      </c>
      <c r="E53" s="13">
        <v>85790</v>
      </c>
      <c r="F53" s="13">
        <v>96</v>
      </c>
      <c r="G53" s="144">
        <v>35</v>
      </c>
      <c r="H53" s="13">
        <v>90103</v>
      </c>
      <c r="I53" s="13">
        <v>85122</v>
      </c>
      <c r="J53" s="13">
        <v>73281</v>
      </c>
      <c r="K53" s="13">
        <v>93652</v>
      </c>
      <c r="L53" s="13">
        <v>107684</v>
      </c>
      <c r="M53" s="13">
        <v>118773</v>
      </c>
      <c r="N53" s="13">
        <v>129268</v>
      </c>
      <c r="O53" s="13">
        <v>148248</v>
      </c>
    </row>
    <row r="54" spans="1:15" ht="14.25" customHeight="1">
      <c r="A54" s="13" t="s">
        <v>431</v>
      </c>
      <c r="B54" s="13">
        <v>46688</v>
      </c>
      <c r="C54" s="13">
        <v>51620</v>
      </c>
      <c r="D54" s="13">
        <v>77121</v>
      </c>
      <c r="E54" s="13">
        <v>94077</v>
      </c>
      <c r="F54" s="13">
        <v>34</v>
      </c>
      <c r="G54" s="144"/>
      <c r="H54" s="13">
        <v>57233</v>
      </c>
      <c r="I54" s="13">
        <v>41049</v>
      </c>
      <c r="J54" s="13">
        <v>34296</v>
      </c>
      <c r="K54" s="13">
        <v>54122</v>
      </c>
      <c r="L54" s="13">
        <v>76357</v>
      </c>
      <c r="M54" s="13">
        <v>101370</v>
      </c>
      <c r="N54" s="13">
        <v>106014</v>
      </c>
      <c r="O54" s="13">
        <v>116212</v>
      </c>
    </row>
    <row r="55" spans="1:15" ht="14.25" customHeight="1">
      <c r="A55" s="13" t="s">
        <v>432</v>
      </c>
      <c r="B55" s="13">
        <v>655</v>
      </c>
      <c r="C55" s="13">
        <v>1193</v>
      </c>
      <c r="D55" s="13">
        <v>465</v>
      </c>
      <c r="E55" s="13">
        <v>1003</v>
      </c>
      <c r="F55" s="13">
        <v>1</v>
      </c>
      <c r="G55" s="13">
        <v>1.5</v>
      </c>
      <c r="H55" s="13">
        <v>1449</v>
      </c>
      <c r="I55" s="13">
        <v>9451</v>
      </c>
      <c r="J55" s="13">
        <v>8403</v>
      </c>
      <c r="K55" s="13">
        <v>4963</v>
      </c>
      <c r="L55" s="13">
        <v>2684</v>
      </c>
      <c r="M55" s="13">
        <v>3371</v>
      </c>
      <c r="N55" s="13">
        <v>4571</v>
      </c>
      <c r="O55" s="13">
        <v>3251</v>
      </c>
    </row>
    <row r="56" spans="1:15" ht="18.75" customHeight="1">
      <c r="A56" s="13" t="s">
        <v>149</v>
      </c>
      <c r="B56" s="13">
        <v>293640</v>
      </c>
      <c r="C56" s="13">
        <v>307860</v>
      </c>
      <c r="D56" s="13">
        <v>398609</v>
      </c>
      <c r="E56" s="13">
        <v>424915</v>
      </c>
      <c r="F56" s="13">
        <v>482</v>
      </c>
      <c r="G56" s="13">
        <v>419</v>
      </c>
      <c r="H56" s="13">
        <v>381824</v>
      </c>
      <c r="I56" s="13">
        <v>411605</v>
      </c>
      <c r="J56" s="13">
        <v>370100</v>
      </c>
      <c r="K56" s="13">
        <v>430961</v>
      </c>
      <c r="L56" s="13">
        <v>509040</v>
      </c>
      <c r="M56" s="13">
        <v>500798</v>
      </c>
      <c r="N56" s="13">
        <v>501560</v>
      </c>
      <c r="O56" s="13">
        <v>609123</v>
      </c>
    </row>
    <row r="57" spans="1:15" ht="14.25" customHeight="1">
      <c r="A57" s="13" t="s">
        <v>433</v>
      </c>
      <c r="B57" s="13">
        <v>68240</v>
      </c>
      <c r="C57" s="13">
        <v>82594</v>
      </c>
      <c r="D57" s="13">
        <v>111073</v>
      </c>
      <c r="E57" s="13">
        <v>124489</v>
      </c>
      <c r="F57" s="144">
        <v>177</v>
      </c>
      <c r="G57" s="144">
        <v>147</v>
      </c>
      <c r="H57" s="13">
        <v>120172</v>
      </c>
      <c r="I57" s="13">
        <v>117215</v>
      </c>
      <c r="J57" s="13">
        <v>103876</v>
      </c>
      <c r="K57" s="13">
        <v>110575</v>
      </c>
      <c r="L57" s="13">
        <v>122454</v>
      </c>
      <c r="M57" s="13">
        <v>99310</v>
      </c>
      <c r="N57" s="13">
        <v>69514</v>
      </c>
      <c r="O57" s="13">
        <v>99527</v>
      </c>
    </row>
    <row r="58" spans="1:15" ht="14.25" customHeight="1">
      <c r="A58" s="13" t="s">
        <v>434</v>
      </c>
      <c r="B58" s="13">
        <v>58555</v>
      </c>
      <c r="C58" s="13">
        <v>58933</v>
      </c>
      <c r="D58" s="13">
        <v>67553</v>
      </c>
      <c r="E58" s="13">
        <v>77466</v>
      </c>
      <c r="F58" s="144"/>
      <c r="G58" s="144"/>
      <c r="H58" s="13">
        <v>97473</v>
      </c>
      <c r="I58" s="13">
        <v>111036</v>
      </c>
      <c r="J58" s="13">
        <v>95120</v>
      </c>
      <c r="K58" s="13">
        <v>115306</v>
      </c>
      <c r="L58" s="13">
        <v>138276</v>
      </c>
      <c r="M58" s="13">
        <v>154931</v>
      </c>
      <c r="N58" s="13">
        <v>165401</v>
      </c>
      <c r="O58" s="13">
        <v>200786</v>
      </c>
    </row>
    <row r="59" spans="1:15" ht="14.25" customHeight="1">
      <c r="A59" s="13" t="s">
        <v>435</v>
      </c>
      <c r="B59" s="13">
        <v>89219</v>
      </c>
      <c r="C59" s="13">
        <v>86211</v>
      </c>
      <c r="D59" s="13">
        <v>109297</v>
      </c>
      <c r="E59" s="13">
        <v>113338</v>
      </c>
      <c r="F59" s="13">
        <v>113</v>
      </c>
      <c r="G59" s="13">
        <v>99</v>
      </c>
      <c r="H59" s="13">
        <v>73021</v>
      </c>
      <c r="I59" s="13">
        <v>65420</v>
      </c>
      <c r="J59" s="13">
        <v>65424</v>
      </c>
      <c r="K59" s="13">
        <v>90501</v>
      </c>
      <c r="L59" s="13">
        <v>105260</v>
      </c>
      <c r="M59" s="13">
        <v>92884</v>
      </c>
      <c r="N59" s="13">
        <v>106618</v>
      </c>
      <c r="O59" s="13">
        <v>129231</v>
      </c>
    </row>
    <row r="60" spans="1:15" ht="14.25" customHeight="1">
      <c r="A60" s="13" t="s">
        <v>436</v>
      </c>
      <c r="B60" s="13">
        <v>17296</v>
      </c>
      <c r="C60" s="13">
        <v>22215</v>
      </c>
      <c r="D60" s="13">
        <v>24970</v>
      </c>
      <c r="E60" s="13">
        <v>29402</v>
      </c>
      <c r="F60" s="13">
        <v>30</v>
      </c>
      <c r="G60" s="13">
        <v>30</v>
      </c>
      <c r="H60" s="13">
        <v>21345</v>
      </c>
      <c r="I60" s="13">
        <v>24784</v>
      </c>
      <c r="J60" s="13">
        <v>22926</v>
      </c>
      <c r="K60" s="13">
        <v>23601</v>
      </c>
      <c r="L60" s="13">
        <v>29373</v>
      </c>
      <c r="M60" s="13">
        <v>32205</v>
      </c>
      <c r="N60" s="13">
        <v>44600</v>
      </c>
      <c r="O60" s="13">
        <v>45839</v>
      </c>
    </row>
    <row r="61" spans="1:15" ht="14.25" customHeight="1">
      <c r="A61" s="13" t="s">
        <v>437</v>
      </c>
      <c r="B61" s="13">
        <v>60330</v>
      </c>
      <c r="C61" s="13">
        <v>57907</v>
      </c>
      <c r="D61" s="13">
        <v>85716</v>
      </c>
      <c r="E61" s="13">
        <v>80220</v>
      </c>
      <c r="F61" s="13">
        <v>83</v>
      </c>
      <c r="G61" s="13">
        <v>69</v>
      </c>
      <c r="H61" s="13">
        <v>69813</v>
      </c>
      <c r="I61" s="13">
        <v>93150</v>
      </c>
      <c r="J61" s="13">
        <v>82754</v>
      </c>
      <c r="K61" s="13">
        <v>90978</v>
      </c>
      <c r="L61" s="13">
        <v>113677</v>
      </c>
      <c r="M61" s="13">
        <v>121468</v>
      </c>
      <c r="N61" s="13">
        <v>115427</v>
      </c>
      <c r="O61" s="13">
        <v>131540</v>
      </c>
    </row>
    <row r="62" spans="1:15" ht="14.25" customHeight="1">
      <c r="A62" s="13" t="s">
        <v>276</v>
      </c>
      <c r="B62" s="17" t="s">
        <v>211</v>
      </c>
      <c r="C62" s="17" t="s">
        <v>211</v>
      </c>
      <c r="D62" s="17" t="s">
        <v>211</v>
      </c>
      <c r="E62" s="17" t="s">
        <v>211</v>
      </c>
      <c r="F62" s="17" t="s">
        <v>211</v>
      </c>
      <c r="G62" s="17" t="s">
        <v>211</v>
      </c>
      <c r="H62" s="17" t="s">
        <v>211</v>
      </c>
      <c r="I62" s="17" t="s">
        <v>211</v>
      </c>
      <c r="J62" s="17" t="s">
        <v>211</v>
      </c>
      <c r="K62" s="17" t="s">
        <v>211</v>
      </c>
      <c r="L62" s="17" t="s">
        <v>211</v>
      </c>
      <c r="M62" s="17" t="s">
        <v>211</v>
      </c>
      <c r="N62" s="17" t="s">
        <v>211</v>
      </c>
      <c r="O62" s="13">
        <v>2200</v>
      </c>
    </row>
    <row r="63" spans="1:15" ht="27" customHeight="1">
      <c r="A63" s="145" t="s">
        <v>498</v>
      </c>
      <c r="B63" s="145"/>
      <c r="C63" s="145"/>
      <c r="D63" s="145"/>
      <c r="E63" s="145"/>
      <c r="F63" s="145"/>
      <c r="G63" s="145"/>
      <c r="H63" s="145"/>
      <c r="I63" s="145"/>
      <c r="J63" s="145"/>
      <c r="K63" s="145"/>
      <c r="L63" s="145"/>
      <c r="M63" s="145"/>
      <c r="N63" s="145"/>
      <c r="O63" s="145"/>
    </row>
    <row r="64" spans="1:15" ht="12.75" customHeight="1">
      <c r="A64" s="13" t="s">
        <v>503</v>
      </c>
      <c r="B64" s="13"/>
      <c r="C64" s="13"/>
      <c r="D64" s="13"/>
      <c r="E64" s="13"/>
      <c r="F64" s="13"/>
      <c r="G64" s="13"/>
      <c r="H64" s="13"/>
      <c r="I64" s="13"/>
      <c r="J64" s="13"/>
      <c r="K64" s="13"/>
      <c r="L64" s="13"/>
      <c r="M64" s="13"/>
      <c r="N64" s="13"/>
      <c r="O64" s="13"/>
    </row>
    <row r="65" spans="1:15" ht="14.25" customHeight="1">
      <c r="A65" s="13" t="s">
        <v>62</v>
      </c>
      <c r="B65" s="13"/>
      <c r="C65" s="13"/>
      <c r="D65" s="13"/>
      <c r="E65" s="13"/>
      <c r="F65" s="13"/>
      <c r="G65" s="13"/>
      <c r="H65" s="13"/>
      <c r="I65" s="13"/>
      <c r="J65" s="13"/>
      <c r="K65" s="13"/>
      <c r="L65" s="13"/>
      <c r="M65" s="13"/>
      <c r="N65" s="13"/>
      <c r="O65" s="13"/>
    </row>
    <row r="66" spans="2:15" ht="14.25" customHeight="1">
      <c r="B66" s="13"/>
      <c r="C66" s="13"/>
      <c r="D66" s="13"/>
      <c r="E66" s="13"/>
      <c r="F66" s="13"/>
      <c r="G66" s="13"/>
      <c r="H66" s="13"/>
      <c r="I66" s="13"/>
      <c r="J66" s="13"/>
      <c r="K66" s="13"/>
      <c r="L66" s="13"/>
      <c r="M66" s="13"/>
      <c r="N66" s="13"/>
      <c r="O66" s="13"/>
    </row>
    <row r="67" spans="2:15" ht="14.25" customHeight="1">
      <c r="B67" s="13"/>
      <c r="C67" s="13"/>
      <c r="D67" s="13"/>
      <c r="E67" s="13"/>
      <c r="F67" s="13"/>
      <c r="G67" s="13"/>
      <c r="H67" s="13"/>
      <c r="I67" s="13"/>
      <c r="J67" s="13"/>
      <c r="K67" s="13"/>
      <c r="L67" s="13"/>
      <c r="M67" s="13"/>
      <c r="N67" s="13"/>
      <c r="O67" s="13"/>
    </row>
    <row r="68" spans="2:15" ht="14.25" customHeight="1">
      <c r="B68" s="13"/>
      <c r="C68" s="13"/>
      <c r="D68" s="13"/>
      <c r="E68" s="13"/>
      <c r="F68" s="13"/>
      <c r="G68" s="13"/>
      <c r="H68" s="13"/>
      <c r="I68" s="13"/>
      <c r="J68" s="13"/>
      <c r="K68" s="13"/>
      <c r="L68" s="13"/>
      <c r="M68" s="13"/>
      <c r="N68" s="13"/>
      <c r="O68" s="13"/>
    </row>
    <row r="69" spans="2:15" ht="14.25" customHeight="1">
      <c r="B69" s="13"/>
      <c r="C69" s="13"/>
      <c r="D69" s="13"/>
      <c r="E69" s="13"/>
      <c r="F69" s="13"/>
      <c r="G69" s="13"/>
      <c r="H69" s="13"/>
      <c r="I69" s="13"/>
      <c r="J69" s="13"/>
      <c r="K69" s="13"/>
      <c r="L69" s="13"/>
      <c r="M69" s="13"/>
      <c r="N69" s="13"/>
      <c r="O69" s="13"/>
    </row>
    <row r="70" spans="2:15" ht="14.25" customHeight="1">
      <c r="B70" s="13"/>
      <c r="C70" s="13"/>
      <c r="D70" s="13"/>
      <c r="E70" s="13"/>
      <c r="F70" s="13"/>
      <c r="G70" s="13"/>
      <c r="H70" s="13"/>
      <c r="I70" s="13"/>
      <c r="J70" s="13"/>
      <c r="K70" s="13"/>
      <c r="L70" s="13"/>
      <c r="M70" s="13"/>
      <c r="N70" s="13"/>
      <c r="O70" s="13"/>
    </row>
    <row r="71" spans="2:15" ht="14.25" customHeight="1">
      <c r="B71" s="13"/>
      <c r="C71" s="13"/>
      <c r="D71" s="13"/>
      <c r="E71" s="13"/>
      <c r="F71" s="13"/>
      <c r="G71" s="13"/>
      <c r="H71" s="13"/>
      <c r="I71" s="13"/>
      <c r="J71" s="13"/>
      <c r="K71" s="13"/>
      <c r="L71" s="13"/>
      <c r="M71" s="13"/>
      <c r="N71" s="13"/>
      <c r="O71" s="13"/>
    </row>
    <row r="72" spans="2:15" ht="14.25" customHeight="1">
      <c r="B72" s="13"/>
      <c r="C72" s="13"/>
      <c r="D72" s="13"/>
      <c r="E72" s="13"/>
      <c r="F72" s="13"/>
      <c r="G72" s="13"/>
      <c r="H72" s="13"/>
      <c r="I72" s="13"/>
      <c r="J72" s="13"/>
      <c r="K72" s="13"/>
      <c r="L72" s="13"/>
      <c r="M72" s="13"/>
      <c r="N72" s="13"/>
      <c r="O72" s="13"/>
    </row>
    <row r="73" spans="2:15" ht="14.25" customHeight="1">
      <c r="B73" s="13"/>
      <c r="C73" s="13"/>
      <c r="D73" s="13"/>
      <c r="E73" s="13"/>
      <c r="F73" s="13"/>
      <c r="G73" s="13"/>
      <c r="H73" s="13"/>
      <c r="I73" s="13"/>
      <c r="J73" s="13"/>
      <c r="K73" s="13"/>
      <c r="L73" s="13"/>
      <c r="M73" s="13"/>
      <c r="N73" s="13"/>
      <c r="O73" s="13"/>
    </row>
    <row r="74" spans="2:15" ht="14.25" customHeight="1">
      <c r="B74" s="13"/>
      <c r="C74" s="13"/>
      <c r="D74" s="13"/>
      <c r="E74" s="13"/>
      <c r="F74" s="13"/>
      <c r="G74" s="13"/>
      <c r="H74" s="13"/>
      <c r="I74" s="13"/>
      <c r="J74" s="13"/>
      <c r="K74" s="13"/>
      <c r="L74" s="13"/>
      <c r="M74" s="13"/>
      <c r="N74" s="13"/>
      <c r="O74" s="13"/>
    </row>
    <row r="75" ht="20.25" customHeight="1"/>
    <row r="76" ht="13.5">
      <c r="A76" s="2" t="s">
        <v>569</v>
      </c>
    </row>
    <row r="77" ht="18" customHeight="1">
      <c r="O77" s="24" t="s">
        <v>277</v>
      </c>
    </row>
    <row r="78" spans="1:15" ht="14.25" customHeight="1">
      <c r="A78" s="5"/>
      <c r="B78" s="80" t="s">
        <v>131</v>
      </c>
      <c r="C78" s="80" t="s">
        <v>132</v>
      </c>
      <c r="D78" s="80" t="s">
        <v>133</v>
      </c>
      <c r="E78" s="80" t="s">
        <v>134</v>
      </c>
      <c r="F78" s="80" t="s">
        <v>135</v>
      </c>
      <c r="G78" s="80" t="s">
        <v>136</v>
      </c>
      <c r="H78" s="80" t="s">
        <v>137</v>
      </c>
      <c r="I78" s="80" t="s">
        <v>138</v>
      </c>
      <c r="J78" s="80" t="s">
        <v>139</v>
      </c>
      <c r="K78" s="80" t="s">
        <v>140</v>
      </c>
      <c r="L78" s="80" t="s">
        <v>141</v>
      </c>
      <c r="M78" s="80" t="s">
        <v>142</v>
      </c>
      <c r="N78" s="80" t="s">
        <v>143</v>
      </c>
      <c r="O78" s="80" t="s">
        <v>144</v>
      </c>
    </row>
    <row r="79" spans="1:15" ht="18" customHeight="1">
      <c r="A79" s="13" t="s">
        <v>438</v>
      </c>
      <c r="B79" s="28">
        <f>(B6/B$6)*100</f>
        <v>100</v>
      </c>
      <c r="C79" s="28">
        <f aca="true" t="shared" si="0" ref="C79:O79">(C6/C$6)*100</f>
        <v>100</v>
      </c>
      <c r="D79" s="28">
        <f t="shared" si="0"/>
        <v>100</v>
      </c>
      <c r="E79" s="28">
        <f t="shared" si="0"/>
        <v>100</v>
      </c>
      <c r="F79" s="28">
        <f t="shared" si="0"/>
        <v>100</v>
      </c>
      <c r="G79" s="28">
        <f t="shared" si="0"/>
        <v>100</v>
      </c>
      <c r="H79" s="28">
        <f t="shared" si="0"/>
        <v>100</v>
      </c>
      <c r="I79" s="28">
        <f t="shared" si="0"/>
        <v>100</v>
      </c>
      <c r="J79" s="28">
        <f t="shared" si="0"/>
        <v>100</v>
      </c>
      <c r="K79" s="28">
        <f t="shared" si="0"/>
        <v>100</v>
      </c>
      <c r="L79" s="28">
        <f t="shared" si="0"/>
        <v>100</v>
      </c>
      <c r="M79" s="28">
        <f t="shared" si="0"/>
        <v>100</v>
      </c>
      <c r="N79" s="28">
        <f t="shared" si="0"/>
        <v>100</v>
      </c>
      <c r="O79" s="28">
        <f t="shared" si="0"/>
        <v>100</v>
      </c>
    </row>
    <row r="80" spans="1:15" ht="14.25" customHeight="1">
      <c r="A80" s="13" t="s">
        <v>439</v>
      </c>
      <c r="B80" s="28">
        <f aca="true" t="shared" si="1" ref="B80:B90">(B7/B$6)*100</f>
        <v>9.614192948516068</v>
      </c>
      <c r="C80" s="28">
        <f aca="true" t="shared" si="2" ref="C80:O80">(C7/C$6)*100</f>
        <v>9.658367392832357</v>
      </c>
      <c r="D80" s="28">
        <f t="shared" si="2"/>
        <v>9.23274520132818</v>
      </c>
      <c r="E80" s="28">
        <f t="shared" si="2"/>
        <v>9.533305356830551</v>
      </c>
      <c r="F80" s="28">
        <f aca="true" t="shared" si="3" ref="F80:G86">(F7/F$6)*100</f>
        <v>8.063838723225537</v>
      </c>
      <c r="G80" s="28">
        <f t="shared" si="3"/>
        <v>6.036931818181818</v>
      </c>
      <c r="H80" s="28">
        <f t="shared" si="2"/>
        <v>6.1173848909689195</v>
      </c>
      <c r="I80" s="28">
        <f t="shared" si="2"/>
        <v>5.783169324622387</v>
      </c>
      <c r="J80" s="28">
        <f t="shared" si="2"/>
        <v>7.131184264960595</v>
      </c>
      <c r="K80" s="28">
        <f t="shared" si="2"/>
        <v>7.332682179051821</v>
      </c>
      <c r="L80" s="28">
        <f t="shared" si="2"/>
        <v>7.320206433978889</v>
      </c>
      <c r="M80" s="28">
        <f t="shared" si="2"/>
        <v>6.981087106414573</v>
      </c>
      <c r="N80" s="28">
        <f t="shared" si="2"/>
        <v>7.408423595291349</v>
      </c>
      <c r="O80" s="28">
        <f t="shared" si="2"/>
        <v>7.202213918776292</v>
      </c>
    </row>
    <row r="81" spans="1:15" ht="14.25" customHeight="1">
      <c r="A81" s="13" t="s">
        <v>440</v>
      </c>
      <c r="B81" s="28">
        <f t="shared" si="1"/>
        <v>9.783716500952295</v>
      </c>
      <c r="C81" s="28">
        <f aca="true" t="shared" si="4" ref="C81:O81">(C8/C$6)*100</f>
        <v>9.101432963760766</v>
      </c>
      <c r="D81" s="28">
        <f t="shared" si="4"/>
        <v>9.548118904863088</v>
      </c>
      <c r="E81" s="28">
        <f t="shared" si="4"/>
        <v>8.937853349851341</v>
      </c>
      <c r="F81" s="28">
        <f t="shared" si="3"/>
        <v>8.651826963460731</v>
      </c>
      <c r="G81" s="28">
        <f t="shared" si="3"/>
        <v>5.681818181818182</v>
      </c>
      <c r="H81" s="28">
        <f t="shared" si="4"/>
        <v>6.060806164694007</v>
      </c>
      <c r="I81" s="28">
        <f t="shared" si="4"/>
        <v>6.121197645895909</v>
      </c>
      <c r="J81" s="28">
        <f t="shared" si="4"/>
        <v>5.876693211019884</v>
      </c>
      <c r="K81" s="28">
        <f t="shared" si="4"/>
        <v>6.979489507181989</v>
      </c>
      <c r="L81" s="28">
        <f t="shared" si="4"/>
        <v>7.9775943608278945</v>
      </c>
      <c r="M81" s="28">
        <f t="shared" si="4"/>
        <v>7.018390450605436</v>
      </c>
      <c r="N81" s="28">
        <f t="shared" si="4"/>
        <v>6.6354254594157505</v>
      </c>
      <c r="O81" s="28">
        <f t="shared" si="4"/>
        <v>6.191594511722364</v>
      </c>
    </row>
    <row r="82" spans="1:15" ht="14.25" customHeight="1">
      <c r="A82" s="13" t="s">
        <v>441</v>
      </c>
      <c r="B82" s="28">
        <f t="shared" si="1"/>
        <v>1.5467674449993252</v>
      </c>
      <c r="C82" s="28">
        <f aca="true" t="shared" si="5" ref="C82:O82">(C9/C$6)*100</f>
        <v>1.8869857911099863</v>
      </c>
      <c r="D82" s="28">
        <f t="shared" si="5"/>
        <v>1.9941936514888756</v>
      </c>
      <c r="E82" s="28">
        <f t="shared" si="5"/>
        <v>2.091114203037262</v>
      </c>
      <c r="F82" s="28">
        <f t="shared" si="3"/>
        <v>1.7219655606887863</v>
      </c>
      <c r="G82" s="28">
        <f t="shared" si="3"/>
        <v>0.9943181818181818</v>
      </c>
      <c r="H82" s="28">
        <f t="shared" si="5"/>
        <v>1.018789097449958</v>
      </c>
      <c r="I82" s="28">
        <f t="shared" si="5"/>
        <v>0.9749647563415781</v>
      </c>
      <c r="J82" s="28">
        <f t="shared" si="5"/>
        <v>0.9784189086889127</v>
      </c>
      <c r="K82" s="28">
        <f t="shared" si="5"/>
        <v>1.2640283213095225</v>
      </c>
      <c r="L82" s="28">
        <f t="shared" si="5"/>
        <v>1.2090413767060473</v>
      </c>
      <c r="M82" s="28">
        <f t="shared" si="5"/>
        <v>1.1688599136824809</v>
      </c>
      <c r="N82" s="28">
        <f t="shared" si="5"/>
        <v>1.110107516072714</v>
      </c>
      <c r="O82" s="28">
        <f t="shared" si="5"/>
        <v>0.9772055402992242</v>
      </c>
    </row>
    <row r="83" spans="1:15" ht="14.25" customHeight="1">
      <c r="A83" s="13" t="s">
        <v>442</v>
      </c>
      <c r="B83" s="28">
        <f t="shared" si="1"/>
        <v>8.316971851052024</v>
      </c>
      <c r="C83" s="28">
        <f aca="true" t="shared" si="6" ref="C83:O83">(C10/C$6)*100</f>
        <v>8.40547263543809</v>
      </c>
      <c r="D83" s="28">
        <f t="shared" si="6"/>
        <v>7.8350685299067395</v>
      </c>
      <c r="E83" s="28">
        <f t="shared" si="6"/>
        <v>7.373284936114484</v>
      </c>
      <c r="F83" s="28">
        <f t="shared" si="3"/>
        <v>6.21587568248635</v>
      </c>
      <c r="G83" s="28">
        <f t="shared" si="3"/>
        <v>3.4801136363636362</v>
      </c>
      <c r="H83" s="28">
        <f t="shared" si="6"/>
        <v>3.137499635726009</v>
      </c>
      <c r="I83" s="28">
        <f t="shared" si="6"/>
        <v>3.0690444635954037</v>
      </c>
      <c r="J83" s="28">
        <f t="shared" si="6"/>
        <v>3.416848769283852</v>
      </c>
      <c r="K83" s="28">
        <f t="shared" si="6"/>
        <v>4.923454689936545</v>
      </c>
      <c r="L83" s="28">
        <f t="shared" si="6"/>
        <v>4.886011760263257</v>
      </c>
      <c r="M83" s="28">
        <f t="shared" si="6"/>
        <v>4.074401372867686</v>
      </c>
      <c r="N83" s="28">
        <f t="shared" si="6"/>
        <v>4.370299959938325</v>
      </c>
      <c r="O83" s="28">
        <f t="shared" si="6"/>
        <v>3.9607687190183927</v>
      </c>
    </row>
    <row r="84" spans="1:15" ht="14.25" customHeight="1">
      <c r="A84" s="13" t="s">
        <v>443</v>
      </c>
      <c r="B84" s="28">
        <f t="shared" si="1"/>
        <v>11.309488459981104</v>
      </c>
      <c r="C84" s="28">
        <f aca="true" t="shared" si="7" ref="C84:O84">(C11/C$6)*100</f>
        <v>11.344901100520156</v>
      </c>
      <c r="D84" s="28">
        <f t="shared" si="7"/>
        <v>11.144519481749363</v>
      </c>
      <c r="E84" s="28">
        <f t="shared" si="7"/>
        <v>12.024431797685136</v>
      </c>
      <c r="F84" s="28">
        <f t="shared" si="3"/>
        <v>10.625787484250315</v>
      </c>
      <c r="G84" s="28">
        <f t="shared" si="3"/>
        <v>7.2088068181818175</v>
      </c>
      <c r="H84" s="28">
        <f t="shared" si="7"/>
        <v>7.45372790251966</v>
      </c>
      <c r="I84" s="28">
        <f t="shared" si="7"/>
        <v>8.55094089504197</v>
      </c>
      <c r="J84" s="28">
        <f t="shared" si="7"/>
        <v>8.589607362152753</v>
      </c>
      <c r="K84" s="28">
        <f t="shared" si="7"/>
        <v>10.168368034827651</v>
      </c>
      <c r="L84" s="28">
        <f t="shared" si="7"/>
        <v>10.217546888205572</v>
      </c>
      <c r="M84" s="28">
        <f t="shared" si="7"/>
        <v>10.018677826937985</v>
      </c>
      <c r="N84" s="28">
        <f t="shared" si="7"/>
        <v>9.629998654755587</v>
      </c>
      <c r="O84" s="28">
        <f t="shared" si="7"/>
        <v>9.2813267506015</v>
      </c>
    </row>
    <row r="85" spans="1:15" ht="14.25" customHeight="1">
      <c r="A85" s="13" t="s">
        <v>444</v>
      </c>
      <c r="B85" s="28">
        <f t="shared" si="1"/>
        <v>3.164199697065131</v>
      </c>
      <c r="C85" s="28">
        <f aca="true" t="shared" si="8" ref="C85:O85">(C12/C$6)*100</f>
        <v>2.576077907676833</v>
      </c>
      <c r="D85" s="28">
        <f t="shared" si="8"/>
        <v>2.65675463985053</v>
      </c>
      <c r="E85" s="28">
        <f t="shared" si="8"/>
        <v>2.8877595798592925</v>
      </c>
      <c r="F85" s="28">
        <f t="shared" si="3"/>
        <v>2.6879462410751787</v>
      </c>
      <c r="G85" s="28">
        <f t="shared" si="3"/>
        <v>1.5625</v>
      </c>
      <c r="H85" s="28">
        <f t="shared" si="8"/>
        <v>1.648626578546463</v>
      </c>
      <c r="I85" s="28">
        <f t="shared" si="8"/>
        <v>1.2104967827176518</v>
      </c>
      <c r="J85" s="28">
        <f t="shared" si="8"/>
        <v>1.5623202934698832</v>
      </c>
      <c r="K85" s="28">
        <f t="shared" si="8"/>
        <v>1.8723937029652666</v>
      </c>
      <c r="L85" s="28">
        <f t="shared" si="8"/>
        <v>2.067073061085037</v>
      </c>
      <c r="M85" s="28">
        <f t="shared" si="8"/>
        <v>2.1980856616864575</v>
      </c>
      <c r="N85" s="28">
        <f t="shared" si="8"/>
        <v>2.3808460848213557</v>
      </c>
      <c r="O85" s="28">
        <f t="shared" si="8"/>
        <v>2.0794879875148187</v>
      </c>
    </row>
    <row r="86" spans="1:15" ht="14.25" customHeight="1">
      <c r="A86" s="13" t="s">
        <v>445</v>
      </c>
      <c r="B86" s="142">
        <f t="shared" si="1"/>
        <v>33.802132541503575</v>
      </c>
      <c r="C86" s="142">
        <f aca="true" t="shared" si="9" ref="C86:O86">(C13/C$6)*100</f>
        <v>32.62660911400622</v>
      </c>
      <c r="D86" s="142">
        <f t="shared" si="9"/>
        <v>32.13250627886651</v>
      </c>
      <c r="E86" s="28">
        <f t="shared" si="9"/>
        <v>26.39322755536357</v>
      </c>
      <c r="F86" s="142">
        <f t="shared" si="3"/>
        <v>39.22721545569088</v>
      </c>
      <c r="G86" s="28">
        <f t="shared" si="3"/>
        <v>52.48579545454546</v>
      </c>
      <c r="H86" s="28">
        <f t="shared" si="9"/>
        <v>52.35410904162148</v>
      </c>
      <c r="I86" s="28">
        <f t="shared" si="9"/>
        <v>51.1990951678436</v>
      </c>
      <c r="J86" s="28">
        <f t="shared" si="9"/>
        <v>47.08705906991196</v>
      </c>
      <c r="K86" s="28">
        <f t="shared" si="9"/>
        <v>36.378758497628404</v>
      </c>
      <c r="L86" s="28">
        <f t="shared" si="9"/>
        <v>34.656596716476955</v>
      </c>
      <c r="M86" s="28">
        <f t="shared" si="9"/>
        <v>35.92779563390675</v>
      </c>
      <c r="N86" s="28">
        <f t="shared" si="9"/>
        <v>34.59522186923928</v>
      </c>
      <c r="O86" s="28">
        <f t="shared" si="9"/>
        <v>38.379127337845205</v>
      </c>
    </row>
    <row r="87" spans="1:15" ht="14.25" customHeight="1">
      <c r="A87" s="13" t="s">
        <v>446</v>
      </c>
      <c r="B87" s="142"/>
      <c r="C87" s="142"/>
      <c r="D87" s="142"/>
      <c r="E87" s="28">
        <f aca="true" t="shared" si="10" ref="E87:O87">(E14/E$6)*100</f>
        <v>7.080718907838733</v>
      </c>
      <c r="F87" s="142"/>
      <c r="G87" s="28">
        <f>(G14/G$6)*100</f>
        <v>9.055397727272728</v>
      </c>
      <c r="H87" s="28">
        <f t="shared" si="10"/>
        <v>10.320021676627622</v>
      </c>
      <c r="I87" s="28">
        <f t="shared" si="10"/>
        <v>11.63400512211214</v>
      </c>
      <c r="J87" s="28">
        <f t="shared" si="10"/>
        <v>11.892945976891136</v>
      </c>
      <c r="K87" s="28">
        <f t="shared" si="10"/>
        <v>13.922692986825613</v>
      </c>
      <c r="L87" s="28">
        <f t="shared" si="10"/>
        <v>14.345938753124383</v>
      </c>
      <c r="M87" s="28">
        <f t="shared" si="10"/>
        <v>15.237942045446001</v>
      </c>
      <c r="N87" s="28">
        <f t="shared" si="10"/>
        <v>16.857213392721192</v>
      </c>
      <c r="O87" s="28">
        <f t="shared" si="10"/>
        <v>15.998914549538057</v>
      </c>
    </row>
    <row r="88" spans="1:15" ht="14.25" customHeight="1">
      <c r="A88" s="13" t="s">
        <v>447</v>
      </c>
      <c r="B88" s="28">
        <f t="shared" si="1"/>
        <v>16.94899596586734</v>
      </c>
      <c r="C88" s="28">
        <f aca="true" t="shared" si="11" ref="C88:O88">(C15/C$6)*100</f>
        <v>17.035103762616878</v>
      </c>
      <c r="D88" s="28">
        <f t="shared" si="11"/>
        <v>17.826160727145023</v>
      </c>
      <c r="E88" s="28">
        <f t="shared" si="11"/>
        <v>16.823026092579088</v>
      </c>
      <c r="F88" s="28">
        <f>(F15/F$6)*100</f>
        <v>16.715665686686265</v>
      </c>
      <c r="G88" s="28">
        <f>(G15/G$6)*100</f>
        <v>10.014204545454545</v>
      </c>
      <c r="H88" s="28">
        <f t="shared" si="11"/>
        <v>9.082823194735605</v>
      </c>
      <c r="I88" s="28">
        <f t="shared" si="11"/>
        <v>8.71992127311614</v>
      </c>
      <c r="J88" s="28">
        <f t="shared" si="11"/>
        <v>10.189006208941082</v>
      </c>
      <c r="K88" s="28">
        <f t="shared" si="11"/>
        <v>12.73956039716076</v>
      </c>
      <c r="L88" s="28">
        <f t="shared" si="11"/>
        <v>12.645232058405712</v>
      </c>
      <c r="M88" s="28">
        <f t="shared" si="11"/>
        <v>11.748003322972746</v>
      </c>
      <c r="N88" s="28">
        <f t="shared" si="11"/>
        <v>12.41731551303335</v>
      </c>
      <c r="O88" s="28">
        <f t="shared" si="11"/>
        <v>11.480914579550513</v>
      </c>
    </row>
    <row r="89" spans="1:15" ht="14.25" customHeight="1">
      <c r="A89" s="13" t="s">
        <v>448</v>
      </c>
      <c r="B89" s="28">
        <f t="shared" si="1"/>
        <v>2.9498657788575455</v>
      </c>
      <c r="C89" s="28">
        <f aca="true" t="shared" si="12" ref="C89:O89">(C16/C$6)*100</f>
        <v>3.6378259008019747</v>
      </c>
      <c r="D89" s="28">
        <f t="shared" si="12"/>
        <v>3.9499150651364583</v>
      </c>
      <c r="E89" s="28">
        <f t="shared" si="12"/>
        <v>3.5573691067260964</v>
      </c>
      <c r="F89" s="28">
        <f>(F16/F$6)*100</f>
        <v>2.9399412011759765</v>
      </c>
      <c r="G89" s="28">
        <f>(G16/G$6)*100</f>
        <v>1.7400568181818181</v>
      </c>
      <c r="H89" s="28">
        <f t="shared" si="12"/>
        <v>1.226874801974458</v>
      </c>
      <c r="I89" s="28">
        <f t="shared" si="12"/>
        <v>1.026888555042098</v>
      </c>
      <c r="J89" s="28">
        <f t="shared" si="12"/>
        <v>1.6218863027360881</v>
      </c>
      <c r="K89" s="28">
        <f t="shared" si="12"/>
        <v>2.070211078900217</v>
      </c>
      <c r="L89" s="28">
        <f t="shared" si="12"/>
        <v>2.5256154357950766</v>
      </c>
      <c r="M89" s="28">
        <f t="shared" si="12"/>
        <v>2.9018143941214376</v>
      </c>
      <c r="N89" s="28">
        <f t="shared" si="12"/>
        <v>2.1775811322818748</v>
      </c>
      <c r="O89" s="28">
        <f t="shared" si="12"/>
        <v>2.1987624864318693</v>
      </c>
    </row>
    <row r="90" spans="1:15" ht="14.25" customHeight="1">
      <c r="A90" s="13" t="s">
        <v>449</v>
      </c>
      <c r="B90" s="28">
        <f t="shared" si="1"/>
        <v>2.5636688112055905</v>
      </c>
      <c r="C90" s="28">
        <f aca="true" t="shared" si="13" ref="C90:O90">(C17/C$6)*100</f>
        <v>3.727223431236738</v>
      </c>
      <c r="D90" s="28">
        <f t="shared" si="13"/>
        <v>3.6800175196652325</v>
      </c>
      <c r="E90" s="28">
        <f t="shared" si="13"/>
        <v>3.29790911411445</v>
      </c>
      <c r="F90" s="28">
        <f>(F17/F$6)*100</f>
        <v>3.149937001259975</v>
      </c>
      <c r="G90" s="28">
        <f>(G17/G$6)*100</f>
        <v>1.7400568181818181</v>
      </c>
      <c r="H90" s="28">
        <f t="shared" si="13"/>
        <v>1.579337015135817</v>
      </c>
      <c r="I90" s="28">
        <f t="shared" si="13"/>
        <v>1.7102760136711277</v>
      </c>
      <c r="J90" s="28">
        <f t="shared" si="13"/>
        <v>1.6540296319438603</v>
      </c>
      <c r="K90" s="28">
        <f t="shared" si="13"/>
        <v>2.348360604212214</v>
      </c>
      <c r="L90" s="28">
        <f t="shared" si="13"/>
        <v>2.149143155131179</v>
      </c>
      <c r="M90" s="28">
        <f t="shared" si="13"/>
        <v>2.724942271358453</v>
      </c>
      <c r="N90" s="28">
        <f t="shared" si="13"/>
        <v>2.4175668224292157</v>
      </c>
      <c r="O90" s="28">
        <f t="shared" si="13"/>
        <v>2.249683618701761</v>
      </c>
    </row>
    <row r="91" spans="1:15" ht="18" customHeight="1">
      <c r="A91" s="13" t="s">
        <v>450</v>
      </c>
      <c r="B91" s="28">
        <f>(B18/B$18)*100</f>
        <v>100</v>
      </c>
      <c r="C91" s="28">
        <f aca="true" t="shared" si="14" ref="C91:O91">(C18/C$18)*100</f>
        <v>100</v>
      </c>
      <c r="D91" s="28">
        <f t="shared" si="14"/>
        <v>100</v>
      </c>
      <c r="E91" s="28">
        <f t="shared" si="14"/>
        <v>100</v>
      </c>
      <c r="F91" s="28">
        <f aca="true" t="shared" si="15" ref="F91:G108">(F18/F$18)*100</f>
        <v>100</v>
      </c>
      <c r="G91" s="28">
        <f t="shared" si="15"/>
        <v>100</v>
      </c>
      <c r="H91" s="28">
        <f t="shared" si="14"/>
        <v>100</v>
      </c>
      <c r="I91" s="28">
        <f t="shared" si="14"/>
        <v>100</v>
      </c>
      <c r="J91" s="28">
        <f t="shared" si="14"/>
        <v>100</v>
      </c>
      <c r="K91" s="28">
        <f t="shared" si="14"/>
        <v>100</v>
      </c>
      <c r="L91" s="28">
        <f t="shared" si="14"/>
        <v>100</v>
      </c>
      <c r="M91" s="28">
        <f t="shared" si="14"/>
        <v>100</v>
      </c>
      <c r="N91" s="28">
        <f t="shared" si="14"/>
        <v>100</v>
      </c>
      <c r="O91" s="28">
        <f t="shared" si="14"/>
        <v>100</v>
      </c>
    </row>
    <row r="92" spans="1:15" ht="14.25" customHeight="1">
      <c r="A92" s="13" t="s">
        <v>451</v>
      </c>
      <c r="B92" s="28">
        <f aca="true" t="shared" si="16" ref="B92:O108">(B19/B$18)*100</f>
        <v>4.285549760951343</v>
      </c>
      <c r="C92" s="28">
        <f t="shared" si="16"/>
        <v>2.7402807899905257</v>
      </c>
      <c r="D92" s="28">
        <f t="shared" si="16"/>
        <v>3.678087331615598</v>
      </c>
      <c r="E92" s="28">
        <f t="shared" si="16"/>
        <v>3.9990529120689664</v>
      </c>
      <c r="F92" s="28">
        <f t="shared" si="15"/>
        <v>4.176904176904177</v>
      </c>
      <c r="G92" s="28">
        <f t="shared" si="15"/>
        <v>3.9357845675815644</v>
      </c>
      <c r="H92" s="28">
        <f t="shared" si="16"/>
        <v>4.350326666839058</v>
      </c>
      <c r="I92" s="28">
        <f t="shared" si="16"/>
        <v>4.436622913743602</v>
      </c>
      <c r="J92" s="28">
        <f t="shared" si="16"/>
        <v>4.771475114560432</v>
      </c>
      <c r="K92" s="28">
        <f t="shared" si="16"/>
        <v>4.007583834775768</v>
      </c>
      <c r="L92" s="28">
        <f t="shared" si="16"/>
        <v>3.8593447148996542</v>
      </c>
      <c r="M92" s="28">
        <f t="shared" si="16"/>
        <v>3.6880282350396394</v>
      </c>
      <c r="N92" s="28">
        <f t="shared" si="16"/>
        <v>3.572127132319963</v>
      </c>
      <c r="O92" s="28">
        <f t="shared" si="16"/>
        <v>3.5851172335995907</v>
      </c>
    </row>
    <row r="93" spans="1:15" ht="14.25" customHeight="1">
      <c r="A93" s="13" t="s">
        <v>452</v>
      </c>
      <c r="B93" s="28">
        <f t="shared" si="16"/>
        <v>2.844938905258051</v>
      </c>
      <c r="C93" s="28">
        <f t="shared" si="16"/>
        <v>3.4139811976424634</v>
      </c>
      <c r="D93" s="28">
        <f t="shared" si="16"/>
        <v>3.4229759199716323</v>
      </c>
      <c r="E93" s="28">
        <f t="shared" si="16"/>
        <v>3.8129992993878217</v>
      </c>
      <c r="F93" s="28">
        <f t="shared" si="15"/>
        <v>3.43980343980344</v>
      </c>
      <c r="G93" s="28">
        <f t="shared" si="15"/>
        <v>4.712584153288452</v>
      </c>
      <c r="H93" s="28">
        <f t="shared" si="16"/>
        <v>3.6865603368409037</v>
      </c>
      <c r="I93" s="28">
        <f t="shared" si="16"/>
        <v>3.6785908432928847</v>
      </c>
      <c r="J93" s="28">
        <f t="shared" si="16"/>
        <v>4.1952673581285875</v>
      </c>
      <c r="K93" s="28">
        <f t="shared" si="16"/>
        <v>4.002681283295541</v>
      </c>
      <c r="L93" s="28">
        <f t="shared" si="16"/>
        <v>3.861180619410745</v>
      </c>
      <c r="M93" s="28">
        <f t="shared" si="16"/>
        <v>4.4937353593587215</v>
      </c>
      <c r="N93" s="28">
        <f t="shared" si="16"/>
        <v>4.328168952313695</v>
      </c>
      <c r="O93" s="28">
        <f t="shared" si="16"/>
        <v>4.654533213619385</v>
      </c>
    </row>
    <row r="94" spans="1:15" ht="14.25" customHeight="1">
      <c r="A94" s="13" t="s">
        <v>453</v>
      </c>
      <c r="B94" s="28">
        <f t="shared" si="16"/>
        <v>12.934106958858763</v>
      </c>
      <c r="C94" s="28">
        <f t="shared" si="16"/>
        <v>11.129294574880559</v>
      </c>
      <c r="D94" s="28">
        <f t="shared" si="16"/>
        <v>10.835000715931232</v>
      </c>
      <c r="E94" s="28">
        <f t="shared" si="16"/>
        <v>11.718854618767995</v>
      </c>
      <c r="F94" s="28">
        <f t="shared" si="15"/>
        <v>12.8992628992629</v>
      </c>
      <c r="G94" s="28">
        <f t="shared" si="15"/>
        <v>15.121698601760746</v>
      </c>
      <c r="H94" s="28">
        <f t="shared" si="16"/>
        <v>17.499837268464233</v>
      </c>
      <c r="I94" s="28">
        <f t="shared" si="16"/>
        <v>17.326015180215006</v>
      </c>
      <c r="J94" s="28">
        <f t="shared" si="16"/>
        <v>15.73049067056166</v>
      </c>
      <c r="K94" s="28">
        <f t="shared" si="16"/>
        <v>15.865160590633746</v>
      </c>
      <c r="L94" s="28">
        <f t="shared" si="16"/>
        <v>15.37120817360313</v>
      </c>
      <c r="M94" s="28">
        <f t="shared" si="16"/>
        <v>15.646941209891535</v>
      </c>
      <c r="N94" s="28">
        <f t="shared" si="16"/>
        <v>15.317489865607861</v>
      </c>
      <c r="O94" s="28">
        <f t="shared" si="16"/>
        <v>15.392829597500121</v>
      </c>
    </row>
    <row r="95" spans="1:15" ht="14.25" customHeight="1">
      <c r="A95" s="13" t="s">
        <v>454</v>
      </c>
      <c r="B95" s="28">
        <f t="shared" si="16"/>
        <v>3.195027217200496</v>
      </c>
      <c r="C95" s="28">
        <f t="shared" si="16"/>
        <v>2.287241942670429</v>
      </c>
      <c r="D95" s="28">
        <f t="shared" si="16"/>
        <v>2.14262099800064</v>
      </c>
      <c r="E95" s="28">
        <f t="shared" si="16"/>
        <v>2.373153938663118</v>
      </c>
      <c r="F95" s="28">
        <f t="shared" si="15"/>
        <v>2.5184275184275187</v>
      </c>
      <c r="G95" s="28">
        <f t="shared" si="15"/>
        <v>1.9161056447436562</v>
      </c>
      <c r="H95" s="28">
        <f t="shared" si="16"/>
        <v>1.6545561709135883</v>
      </c>
      <c r="I95" s="28">
        <f t="shared" si="16"/>
        <v>1.673053294458981</v>
      </c>
      <c r="J95" s="28">
        <f t="shared" si="16"/>
        <v>1.937688963223358</v>
      </c>
      <c r="K95" s="28">
        <f t="shared" si="16"/>
        <v>2.1074556811637097</v>
      </c>
      <c r="L95" s="28">
        <f t="shared" si="16"/>
        <v>1.8076628310585046</v>
      </c>
      <c r="M95" s="28">
        <f t="shared" si="16"/>
        <v>2.1104294564698685</v>
      </c>
      <c r="N95" s="28">
        <f t="shared" si="16"/>
        <v>2.171383351329756</v>
      </c>
      <c r="O95" s="28">
        <f t="shared" si="16"/>
        <v>2.0110991185565767</v>
      </c>
    </row>
    <row r="96" spans="1:15" ht="14.25" customHeight="1">
      <c r="A96" s="13" t="s">
        <v>455</v>
      </c>
      <c r="B96" s="28">
        <f t="shared" si="16"/>
        <v>8.06120379420311</v>
      </c>
      <c r="C96" s="28">
        <f t="shared" si="16"/>
        <v>9.230701107828043</v>
      </c>
      <c r="D96" s="28">
        <f t="shared" si="16"/>
        <v>8.363351217870244</v>
      </c>
      <c r="E96" s="28">
        <f t="shared" si="16"/>
        <v>8.655374497587319</v>
      </c>
      <c r="F96" s="28">
        <f t="shared" si="15"/>
        <v>8.968058968058969</v>
      </c>
      <c r="G96" s="28">
        <f t="shared" si="15"/>
        <v>7.716209218021751</v>
      </c>
      <c r="H96" s="28">
        <f t="shared" si="16"/>
        <v>5.888563227666323</v>
      </c>
      <c r="I96" s="28">
        <f t="shared" si="16"/>
        <v>5.314854670482925</v>
      </c>
      <c r="J96" s="28">
        <f t="shared" si="16"/>
        <v>5.433248445724276</v>
      </c>
      <c r="K96" s="28">
        <f t="shared" si="16"/>
        <v>5.659468774183439</v>
      </c>
      <c r="L96" s="28">
        <f t="shared" si="16"/>
        <v>5.575212320403618</v>
      </c>
      <c r="M96" s="28">
        <f t="shared" si="16"/>
        <v>6.296103425475515</v>
      </c>
      <c r="N96" s="28">
        <f t="shared" si="16"/>
        <v>6.321978353713095</v>
      </c>
      <c r="O96" s="28">
        <f t="shared" si="16"/>
        <v>6.641855708098111</v>
      </c>
    </row>
    <row r="97" spans="1:15" ht="14.25" customHeight="1">
      <c r="A97" s="13" t="s">
        <v>456</v>
      </c>
      <c r="B97" s="28">
        <f t="shared" si="16"/>
        <v>6.960387532983211</v>
      </c>
      <c r="C97" s="28">
        <f t="shared" si="16"/>
        <v>5.776960239406723</v>
      </c>
      <c r="D97" s="28">
        <f t="shared" si="16"/>
        <v>5.101778433152639</v>
      </c>
      <c r="E97" s="28">
        <f t="shared" si="16"/>
        <v>4.093632321575168</v>
      </c>
      <c r="F97" s="28">
        <f t="shared" si="15"/>
        <v>4.606879606879607</v>
      </c>
      <c r="G97" s="28">
        <f t="shared" si="15"/>
        <v>3.728638011393061</v>
      </c>
      <c r="H97" s="28">
        <f t="shared" si="16"/>
        <v>4.087682426509993</v>
      </c>
      <c r="I97" s="28">
        <f t="shared" si="16"/>
        <v>3.782820252979858</v>
      </c>
      <c r="J97" s="28">
        <f t="shared" si="16"/>
        <v>4.124459361791494</v>
      </c>
      <c r="K97" s="28">
        <f t="shared" si="16"/>
        <v>4.4344265412224395</v>
      </c>
      <c r="L97" s="28">
        <f t="shared" si="16"/>
        <v>4.882998196126163</v>
      </c>
      <c r="M97" s="28">
        <f t="shared" si="16"/>
        <v>4.9942604999141444</v>
      </c>
      <c r="N97" s="28">
        <f t="shared" si="16"/>
        <v>5.165746891015309</v>
      </c>
      <c r="O97" s="28">
        <f t="shared" si="16"/>
        <v>4.647111770297087</v>
      </c>
    </row>
    <row r="98" spans="1:15" ht="14.25" customHeight="1">
      <c r="A98" s="13" t="s">
        <v>457</v>
      </c>
      <c r="B98" s="28">
        <f t="shared" si="16"/>
        <v>3.682908658035571</v>
      </c>
      <c r="C98" s="28">
        <f t="shared" si="16"/>
        <v>4.009546010979573</v>
      </c>
      <c r="D98" s="28">
        <f t="shared" si="16"/>
        <v>3.800657757133636</v>
      </c>
      <c r="E98" s="28">
        <f t="shared" si="16"/>
        <v>4.344830575414141</v>
      </c>
      <c r="F98" s="28">
        <f t="shared" si="15"/>
        <v>4.054054054054054</v>
      </c>
      <c r="G98" s="28">
        <f t="shared" si="15"/>
        <v>3.158984981874676</v>
      </c>
      <c r="H98" s="28">
        <f t="shared" si="16"/>
        <v>2.7000505582360437</v>
      </c>
      <c r="I98" s="28">
        <f t="shared" si="16"/>
        <v>2.626865830992657</v>
      </c>
      <c r="J98" s="28">
        <f t="shared" si="16"/>
        <v>2.7257058095666946</v>
      </c>
      <c r="K98" s="28">
        <f t="shared" si="16"/>
        <v>3.1542191495493546</v>
      </c>
      <c r="L98" s="28">
        <f t="shared" si="16"/>
        <v>3.0637340110294895</v>
      </c>
      <c r="M98" s="28">
        <f t="shared" si="16"/>
        <v>3.3092458096733313</v>
      </c>
      <c r="N98" s="28">
        <f t="shared" si="16"/>
        <v>2.7171343335566744</v>
      </c>
      <c r="O98" s="28">
        <f t="shared" si="16"/>
        <v>2.709666976033499</v>
      </c>
    </row>
    <row r="99" spans="1:15" ht="14.25" customHeight="1">
      <c r="A99" s="13" t="s">
        <v>458</v>
      </c>
      <c r="B99" s="28">
        <f t="shared" si="16"/>
        <v>3.868807080446931</v>
      </c>
      <c r="C99" s="28">
        <f t="shared" si="16"/>
        <v>4.4940420456212244</v>
      </c>
      <c r="D99" s="28">
        <f t="shared" si="16"/>
        <v>4.595378907541417</v>
      </c>
      <c r="E99" s="28">
        <f t="shared" si="16"/>
        <v>4.2979937132510155</v>
      </c>
      <c r="F99" s="28">
        <f t="shared" si="15"/>
        <v>4.238329238329238</v>
      </c>
      <c r="G99" s="28">
        <f t="shared" si="15"/>
        <v>4.350077679958571</v>
      </c>
      <c r="H99" s="28">
        <f t="shared" si="16"/>
        <v>3.8574061574046414</v>
      </c>
      <c r="I99" s="28">
        <f t="shared" si="16"/>
        <v>3.5843261744381265</v>
      </c>
      <c r="J99" s="28">
        <f t="shared" si="16"/>
        <v>4.0136829239682</v>
      </c>
      <c r="K99" s="28">
        <f t="shared" si="16"/>
        <v>3.6168458999778696</v>
      </c>
      <c r="L99" s="28">
        <f t="shared" si="16"/>
        <v>3.5914198416747203</v>
      </c>
      <c r="M99" s="28">
        <f t="shared" si="16"/>
        <v>3.9383961494608664</v>
      </c>
      <c r="N99" s="28">
        <f t="shared" si="16"/>
        <v>4.131483473970066</v>
      </c>
      <c r="O99" s="28">
        <f t="shared" si="16"/>
        <v>4.0554126966612465</v>
      </c>
    </row>
    <row r="100" spans="1:15" ht="14.25" customHeight="1">
      <c r="A100" s="13" t="s">
        <v>459</v>
      </c>
      <c r="B100" s="28">
        <f t="shared" si="16"/>
        <v>11.492680759207527</v>
      </c>
      <c r="C100" s="28">
        <f t="shared" si="16"/>
        <v>11.478921378249154</v>
      </c>
      <c r="D100" s="28">
        <f t="shared" si="16"/>
        <v>12.12247746690786</v>
      </c>
      <c r="E100" s="28">
        <f t="shared" si="16"/>
        <v>12.461969308916924</v>
      </c>
      <c r="F100" s="28">
        <f t="shared" si="15"/>
        <v>13.39066339066339</v>
      </c>
      <c r="G100" s="28">
        <f t="shared" si="15"/>
        <v>14.500258933195237</v>
      </c>
      <c r="H100" s="28">
        <f t="shared" si="16"/>
        <v>19.215295159338694</v>
      </c>
      <c r="I100" s="28">
        <f t="shared" si="16"/>
        <v>19.94491811563192</v>
      </c>
      <c r="J100" s="28">
        <f t="shared" si="16"/>
        <v>20.923124368545924</v>
      </c>
      <c r="K100" s="28">
        <f t="shared" si="16"/>
        <v>22.488736731610963</v>
      </c>
      <c r="L100" s="28">
        <f t="shared" si="16"/>
        <v>21.461528425661104</v>
      </c>
      <c r="M100" s="28">
        <f t="shared" si="16"/>
        <v>21.141094785500012</v>
      </c>
      <c r="N100" s="28">
        <f t="shared" si="16"/>
        <v>21.100631960942053</v>
      </c>
      <c r="O100" s="28">
        <f t="shared" si="16"/>
        <v>21.113278110326895</v>
      </c>
    </row>
    <row r="101" spans="1:15" ht="14.25" customHeight="1">
      <c r="A101" s="13" t="s">
        <v>460</v>
      </c>
      <c r="B101" s="28">
        <f t="shared" si="16"/>
        <v>3.2666755675048744</v>
      </c>
      <c r="C101" s="28">
        <f t="shared" si="16"/>
        <v>3.5676693914187374</v>
      </c>
      <c r="D101" s="28">
        <f t="shared" si="16"/>
        <v>3.8089040854559504</v>
      </c>
      <c r="E101" s="28">
        <f t="shared" si="16"/>
        <v>3.4870173264044104</v>
      </c>
      <c r="F101" s="28">
        <f t="shared" si="15"/>
        <v>3.1326781326781328</v>
      </c>
      <c r="G101" s="28">
        <f t="shared" si="15"/>
        <v>2.4339720352149143</v>
      </c>
      <c r="H101" s="28">
        <f t="shared" si="16"/>
        <v>2.4192160530870392</v>
      </c>
      <c r="I101" s="28">
        <f t="shared" si="16"/>
        <v>2.616011381157565</v>
      </c>
      <c r="J101" s="28">
        <f t="shared" si="16"/>
        <v>2.532958591748622</v>
      </c>
      <c r="K101" s="28">
        <f t="shared" si="16"/>
        <v>2.2338223819344183</v>
      </c>
      <c r="L101" s="28">
        <f t="shared" si="16"/>
        <v>3.8116502594094013</v>
      </c>
      <c r="M101" s="28">
        <f t="shared" si="16"/>
        <v>2.086340762319383</v>
      </c>
      <c r="N101" s="28">
        <f t="shared" si="16"/>
        <v>2.3138074550326864</v>
      </c>
      <c r="O101" s="28">
        <f t="shared" si="16"/>
        <v>2.0758197054163094</v>
      </c>
    </row>
    <row r="102" spans="1:15" ht="14.25" customHeight="1">
      <c r="A102" s="13" t="s">
        <v>461</v>
      </c>
      <c r="B102" s="28">
        <f t="shared" si="16"/>
        <v>1.6320128498207773</v>
      </c>
      <c r="C102" s="28">
        <f t="shared" si="16"/>
        <v>1.7250715627949114</v>
      </c>
      <c r="D102" s="28">
        <f t="shared" si="16"/>
        <v>1.6837503101743947</v>
      </c>
      <c r="E102" s="28">
        <f t="shared" si="16"/>
        <v>1.5289906591512048</v>
      </c>
      <c r="F102" s="28">
        <f t="shared" si="15"/>
        <v>1.1056511056511056</v>
      </c>
      <c r="G102" s="28">
        <f t="shared" si="15"/>
        <v>1.1393060590367685</v>
      </c>
      <c r="H102" s="28">
        <f t="shared" si="16"/>
        <v>1.2140218408012988</v>
      </c>
      <c r="I102" s="28">
        <f t="shared" si="16"/>
        <v>2.6759332825012923</v>
      </c>
      <c r="J102" s="28">
        <f t="shared" si="16"/>
        <v>2.3427182702604523</v>
      </c>
      <c r="K102" s="28">
        <f t="shared" si="16"/>
        <v>2.2705227906789207</v>
      </c>
      <c r="L102" s="28">
        <f t="shared" si="16"/>
        <v>2.0132060127044595</v>
      </c>
      <c r="M102" s="28">
        <f t="shared" si="16"/>
        <v>1.9152267585361236</v>
      </c>
      <c r="N102" s="28">
        <f t="shared" si="16"/>
        <v>1.7690488637284</v>
      </c>
      <c r="O102" s="28">
        <f t="shared" si="16"/>
        <v>1.583007863369268</v>
      </c>
    </row>
    <row r="103" spans="1:15" ht="14.25" customHeight="1">
      <c r="A103" s="13" t="s">
        <v>462</v>
      </c>
      <c r="B103" s="28">
        <f t="shared" si="16"/>
        <v>3.155686871229671</v>
      </c>
      <c r="C103" s="28">
        <f t="shared" si="16"/>
        <v>3.0087277551099483</v>
      </c>
      <c r="D103" s="28">
        <f t="shared" si="16"/>
        <v>3.061411906348698</v>
      </c>
      <c r="E103" s="28">
        <f t="shared" si="16"/>
        <v>3.206966530404175</v>
      </c>
      <c r="F103" s="28">
        <f t="shared" si="15"/>
        <v>2.9484029484029484</v>
      </c>
      <c r="G103" s="28">
        <f t="shared" si="15"/>
        <v>3.158984981874676</v>
      </c>
      <c r="H103" s="28">
        <f t="shared" si="16"/>
        <v>3.415757227732307</v>
      </c>
      <c r="I103" s="28">
        <f t="shared" si="16"/>
        <v>3.3578062623057874</v>
      </c>
      <c r="J103" s="28">
        <f t="shared" si="16"/>
        <v>3.0564742253217343</v>
      </c>
      <c r="K103" s="28">
        <f t="shared" si="16"/>
        <v>2.203353253575999</v>
      </c>
      <c r="L103" s="28">
        <f t="shared" si="16"/>
        <v>2.496517640698644</v>
      </c>
      <c r="M103" s="28">
        <f t="shared" si="16"/>
        <v>2.307633693130403</v>
      </c>
      <c r="N103" s="28">
        <f t="shared" si="16"/>
        <v>2.580152373623018</v>
      </c>
      <c r="O103" s="28">
        <f t="shared" si="16"/>
        <v>2.5982613098595415</v>
      </c>
    </row>
    <row r="104" spans="1:15" ht="14.25" customHeight="1">
      <c r="A104" s="13" t="s">
        <v>463</v>
      </c>
      <c r="B104" s="28">
        <f t="shared" si="16"/>
        <v>1.6146867907144553</v>
      </c>
      <c r="C104" s="28">
        <f t="shared" si="16"/>
        <v>2.2960979250248847</v>
      </c>
      <c r="D104" s="28">
        <f t="shared" si="16"/>
        <v>2.545791486340707</v>
      </c>
      <c r="E104" s="28">
        <f t="shared" si="16"/>
        <v>2.490698936660907</v>
      </c>
      <c r="F104" s="28">
        <f t="shared" si="15"/>
        <v>2.334152334152334</v>
      </c>
      <c r="G104" s="28">
        <f t="shared" si="15"/>
        <v>2.330398757120663</v>
      </c>
      <c r="H104" s="28">
        <f t="shared" si="16"/>
        <v>1.9311106137520184</v>
      </c>
      <c r="I104" s="28">
        <f t="shared" si="16"/>
        <v>1.8771525397188342</v>
      </c>
      <c r="J104" s="28">
        <f t="shared" si="16"/>
        <v>1.7318869645174837</v>
      </c>
      <c r="K104" s="28">
        <f t="shared" si="16"/>
        <v>1.537843344694729</v>
      </c>
      <c r="L104" s="28">
        <f t="shared" si="16"/>
        <v>1.8930909835213898</v>
      </c>
      <c r="M104" s="28">
        <f t="shared" si="16"/>
        <v>1.7548578573914193</v>
      </c>
      <c r="N104" s="28">
        <f t="shared" si="16"/>
        <v>1.8195007377306067</v>
      </c>
      <c r="O104" s="28">
        <f t="shared" si="16"/>
        <v>1.8592815930842232</v>
      </c>
    </row>
    <row r="105" spans="1:15" ht="14.25" customHeight="1">
      <c r="A105" s="13" t="s">
        <v>464</v>
      </c>
      <c r="B105" s="28">
        <f t="shared" si="16"/>
        <v>6.84980650868698</v>
      </c>
      <c r="C105" s="28">
        <f t="shared" si="16"/>
        <v>7.075929901209673</v>
      </c>
      <c r="D105" s="28">
        <f t="shared" si="16"/>
        <v>7.445759775459976</v>
      </c>
      <c r="E105" s="28">
        <f t="shared" si="16"/>
        <v>6.6111783546417335</v>
      </c>
      <c r="F105" s="28">
        <f t="shared" si="15"/>
        <v>6.081081081081082</v>
      </c>
      <c r="G105" s="28">
        <f t="shared" si="15"/>
        <v>9.010875194199897</v>
      </c>
      <c r="H105" s="28">
        <f t="shared" si="16"/>
        <v>8.722677820984611</v>
      </c>
      <c r="I105" s="28">
        <f t="shared" si="16"/>
        <v>8.419627692370657</v>
      </c>
      <c r="J105" s="28">
        <f t="shared" si="16"/>
        <v>9.036557170480302</v>
      </c>
      <c r="K105" s="28">
        <f t="shared" si="16"/>
        <v>8.568193803816385</v>
      </c>
      <c r="L105" s="28">
        <f t="shared" si="16"/>
        <v>8.669414533957593</v>
      </c>
      <c r="M105" s="28">
        <f t="shared" si="16"/>
        <v>9.164905371111615</v>
      </c>
      <c r="N105" s="28">
        <f t="shared" si="16"/>
        <v>9.662078085799559</v>
      </c>
      <c r="O105" s="28">
        <f t="shared" si="16"/>
        <v>10.378398390919067</v>
      </c>
    </row>
    <row r="106" spans="1:15" ht="14.25" customHeight="1">
      <c r="A106" s="13" t="s">
        <v>465</v>
      </c>
      <c r="B106" s="28">
        <f t="shared" si="16"/>
        <v>10.023940536965146</v>
      </c>
      <c r="C106" s="28">
        <f t="shared" si="16"/>
        <v>11.685191967255006</v>
      </c>
      <c r="D106" s="28">
        <f t="shared" si="16"/>
        <v>12.626103227537937</v>
      </c>
      <c r="E106" s="28">
        <f t="shared" si="16"/>
        <v>12.886088740327766</v>
      </c>
      <c r="F106" s="28">
        <f t="shared" si="15"/>
        <v>12.407862407862408</v>
      </c>
      <c r="G106" s="28">
        <f t="shared" si="15"/>
        <v>11.70378042465044</v>
      </c>
      <c r="H106" s="28">
        <f t="shared" si="16"/>
        <v>10.133983783913921</v>
      </c>
      <c r="I106" s="28">
        <f t="shared" si="16"/>
        <v>9.156262261302196</v>
      </c>
      <c r="J106" s="28">
        <f t="shared" si="16"/>
        <v>7.947996564133031</v>
      </c>
      <c r="K106" s="28">
        <f t="shared" si="16"/>
        <v>7.739570967181771</v>
      </c>
      <c r="L106" s="28">
        <f t="shared" si="16"/>
        <v>7.184050599090798</v>
      </c>
      <c r="M106" s="28">
        <f t="shared" si="16"/>
        <v>7.115294600164547</v>
      </c>
      <c r="N106" s="28">
        <f t="shared" si="16"/>
        <v>7.186831036481892</v>
      </c>
      <c r="O106" s="28">
        <f t="shared" si="16"/>
        <v>7.20356094853327</v>
      </c>
    </row>
    <row r="107" spans="1:15" ht="14.25" customHeight="1">
      <c r="A107" s="13" t="s">
        <v>466</v>
      </c>
      <c r="B107" s="28">
        <f t="shared" si="16"/>
        <v>1.8538883243764404</v>
      </c>
      <c r="C107" s="28">
        <f t="shared" si="16"/>
        <v>2.197298371882994</v>
      </c>
      <c r="D107" s="28">
        <f t="shared" si="16"/>
        <v>2.6332025665572405</v>
      </c>
      <c r="E107" s="28">
        <f t="shared" si="16"/>
        <v>2.2937771018203623</v>
      </c>
      <c r="F107" s="28">
        <f t="shared" si="15"/>
        <v>1.9041769041769043</v>
      </c>
      <c r="G107" s="28">
        <f t="shared" si="15"/>
        <v>1.7607457276022784</v>
      </c>
      <c r="H107" s="28">
        <f t="shared" si="16"/>
        <v>1.4472852367275713</v>
      </c>
      <c r="I107" s="28">
        <f t="shared" si="16"/>
        <v>1.6048570993885032</v>
      </c>
      <c r="J107" s="28">
        <f t="shared" si="16"/>
        <v>1.8852333400183903</v>
      </c>
      <c r="K107" s="28">
        <f t="shared" si="16"/>
        <v>1.9568511324206646</v>
      </c>
      <c r="L107" s="28">
        <f t="shared" si="16"/>
        <v>2.007971731757945</v>
      </c>
      <c r="M107" s="28">
        <f t="shared" si="16"/>
        <v>2.023625882213308</v>
      </c>
      <c r="N107" s="28">
        <f t="shared" si="16"/>
        <v>2.0902313839467643</v>
      </c>
      <c r="O107" s="28">
        <f t="shared" si="16"/>
        <v>1.812708535555995</v>
      </c>
    </row>
    <row r="108" spans="1:15" ht="14.25" customHeight="1">
      <c r="A108" s="13" t="s">
        <v>467</v>
      </c>
      <c r="B108" s="28">
        <f t="shared" si="16"/>
        <v>14.277691883556653</v>
      </c>
      <c r="C108" s="28">
        <f t="shared" si="16"/>
        <v>13.883043838035153</v>
      </c>
      <c r="D108" s="28">
        <f t="shared" si="16"/>
        <v>12.132747894000197</v>
      </c>
      <c r="E108" s="28">
        <f t="shared" si="16"/>
        <v>11.73742116495697</v>
      </c>
      <c r="F108" s="28">
        <f t="shared" si="15"/>
        <v>11.60933660933661</v>
      </c>
      <c r="G108" s="28">
        <f t="shared" si="15"/>
        <v>9.321595028482651</v>
      </c>
      <c r="H108" s="28">
        <f t="shared" si="16"/>
        <v>7.775669450787754</v>
      </c>
      <c r="I108" s="28">
        <f t="shared" si="16"/>
        <v>7.924282205019205</v>
      </c>
      <c r="J108" s="28">
        <f t="shared" si="16"/>
        <v>7.61103185744936</v>
      </c>
      <c r="K108" s="28">
        <f t="shared" si="16"/>
        <v>8.153263839284282</v>
      </c>
      <c r="L108" s="28">
        <f t="shared" si="16"/>
        <v>8.449809104992646</v>
      </c>
      <c r="M108" s="28">
        <f t="shared" si="16"/>
        <v>8.013880144349567</v>
      </c>
      <c r="N108" s="28">
        <f t="shared" si="16"/>
        <v>7.752205748888602</v>
      </c>
      <c r="O108" s="28">
        <f t="shared" si="16"/>
        <v>7.678057228569813</v>
      </c>
    </row>
    <row r="109" spans="1:15" ht="14.25" customHeight="1">
      <c r="A109" s="8"/>
      <c r="B109" s="9"/>
      <c r="C109" s="9"/>
      <c r="D109" s="9"/>
      <c r="E109" s="9"/>
      <c r="F109" s="9"/>
      <c r="G109" s="9"/>
      <c r="H109" s="9"/>
      <c r="I109" s="9"/>
      <c r="J109" s="9"/>
      <c r="K109" s="9"/>
      <c r="L109" s="9"/>
      <c r="M109" s="9"/>
      <c r="N109" s="9"/>
      <c r="O109" s="79" t="s">
        <v>121</v>
      </c>
    </row>
    <row r="110" spans="2:15" ht="14.25" customHeight="1">
      <c r="B110" s="13"/>
      <c r="C110" s="13"/>
      <c r="D110" s="13"/>
      <c r="E110" s="13"/>
      <c r="F110" s="13"/>
      <c r="G110" s="13"/>
      <c r="H110" s="13"/>
      <c r="I110" s="13"/>
      <c r="J110" s="13"/>
      <c r="K110" s="13"/>
      <c r="L110" s="13"/>
      <c r="M110" s="13"/>
      <c r="N110" s="13"/>
      <c r="O110" s="13"/>
    </row>
    <row r="111" spans="2:15" ht="14.25" customHeight="1">
      <c r="B111" s="13"/>
      <c r="C111" s="13"/>
      <c r="D111" s="13"/>
      <c r="E111" s="13"/>
      <c r="F111" s="13"/>
      <c r="G111" s="13"/>
      <c r="H111" s="13"/>
      <c r="I111" s="13"/>
      <c r="J111" s="13"/>
      <c r="K111" s="13"/>
      <c r="L111" s="13"/>
      <c r="M111" s="13"/>
      <c r="N111" s="13"/>
      <c r="O111" s="13"/>
    </row>
    <row r="112" spans="2:15" ht="14.25" customHeight="1">
      <c r="B112" s="13"/>
      <c r="C112" s="13"/>
      <c r="D112" s="13"/>
      <c r="E112" s="13"/>
      <c r="F112" s="13"/>
      <c r="G112" s="13"/>
      <c r="H112" s="13"/>
      <c r="I112" s="13"/>
      <c r="J112" s="13"/>
      <c r="K112" s="13"/>
      <c r="L112" s="13"/>
      <c r="M112" s="13"/>
      <c r="N112" s="13"/>
      <c r="O112" s="13"/>
    </row>
    <row r="113" spans="1:15" ht="21" customHeight="1">
      <c r="A113" t="s">
        <v>570</v>
      </c>
      <c r="B113" s="13"/>
      <c r="C113" s="13"/>
      <c r="D113" s="13"/>
      <c r="E113" s="13"/>
      <c r="F113" s="13"/>
      <c r="G113" s="13"/>
      <c r="H113" s="13"/>
      <c r="I113" s="13"/>
      <c r="J113" s="13"/>
      <c r="K113" s="13"/>
      <c r="L113" s="13"/>
      <c r="M113" s="13"/>
      <c r="N113" s="13"/>
      <c r="O113" s="24" t="s">
        <v>277</v>
      </c>
    </row>
    <row r="114" spans="1:15" ht="14.25" customHeight="1">
      <c r="A114" s="5"/>
      <c r="B114" s="80" t="s">
        <v>131</v>
      </c>
      <c r="C114" s="80" t="s">
        <v>132</v>
      </c>
      <c r="D114" s="80" t="s">
        <v>133</v>
      </c>
      <c r="E114" s="80" t="s">
        <v>134</v>
      </c>
      <c r="F114" s="80" t="s">
        <v>135</v>
      </c>
      <c r="G114" s="80" t="s">
        <v>136</v>
      </c>
      <c r="H114" s="80" t="s">
        <v>137</v>
      </c>
      <c r="I114" s="80" t="s">
        <v>138</v>
      </c>
      <c r="J114" s="80" t="s">
        <v>139</v>
      </c>
      <c r="K114" s="80" t="s">
        <v>140</v>
      </c>
      <c r="L114" s="80" t="s">
        <v>141</v>
      </c>
      <c r="M114" s="80" t="s">
        <v>142</v>
      </c>
      <c r="N114" s="80" t="s">
        <v>143</v>
      </c>
      <c r="O114" s="80" t="s">
        <v>144</v>
      </c>
    </row>
    <row r="115" spans="1:15" ht="14.25" customHeight="1">
      <c r="A115" s="9" t="s">
        <v>468</v>
      </c>
      <c r="B115" s="28">
        <f>(B40/B$40)*100</f>
        <v>100</v>
      </c>
      <c r="C115" s="28">
        <f aca="true" t="shared" si="17" ref="C115:O115">(C40/C$40)*100</f>
        <v>100</v>
      </c>
      <c r="D115" s="28">
        <f t="shared" si="17"/>
        <v>100</v>
      </c>
      <c r="E115" s="28">
        <f t="shared" si="17"/>
        <v>100</v>
      </c>
      <c r="F115" s="28">
        <f aca="true" t="shared" si="18" ref="F115:G121">(F40/F$40)*100</f>
        <v>100</v>
      </c>
      <c r="G115" s="28">
        <f t="shared" si="18"/>
        <v>100</v>
      </c>
      <c r="H115" s="28">
        <f t="shared" si="17"/>
        <v>100</v>
      </c>
      <c r="I115" s="28">
        <f t="shared" si="17"/>
        <v>100</v>
      </c>
      <c r="J115" s="28">
        <f t="shared" si="17"/>
        <v>100</v>
      </c>
      <c r="K115" s="28">
        <f t="shared" si="17"/>
        <v>100</v>
      </c>
      <c r="L115" s="28">
        <f t="shared" si="17"/>
        <v>100</v>
      </c>
      <c r="M115" s="28">
        <f t="shared" si="17"/>
        <v>100</v>
      </c>
      <c r="N115" s="28">
        <f t="shared" si="17"/>
        <v>100</v>
      </c>
      <c r="O115" s="28">
        <f t="shared" si="17"/>
        <v>100</v>
      </c>
    </row>
    <row r="116" spans="1:15" ht="14.25" customHeight="1">
      <c r="A116" s="13" t="s">
        <v>469</v>
      </c>
      <c r="B116" s="28">
        <f aca="true" t="shared" si="19" ref="B116:O123">(B41/B$40)*100</f>
        <v>5.924613833810153</v>
      </c>
      <c r="C116" s="28">
        <f t="shared" si="19"/>
        <v>5.731369784322942</v>
      </c>
      <c r="D116" s="28">
        <f t="shared" si="19"/>
        <v>7.03050346082578</v>
      </c>
      <c r="E116" s="28">
        <f t="shared" si="19"/>
        <v>7.813943243665715</v>
      </c>
      <c r="F116" s="28">
        <f t="shared" si="18"/>
        <v>7.81758957654723</v>
      </c>
      <c r="G116" s="28">
        <f t="shared" si="18"/>
        <v>7.07070707070707</v>
      </c>
      <c r="H116" s="28">
        <f t="shared" si="19"/>
        <v>5.394653545119706</v>
      </c>
      <c r="I116" s="28">
        <f t="shared" si="19"/>
        <v>4.811842331417222</v>
      </c>
      <c r="J116" s="28">
        <f t="shared" si="19"/>
        <v>7.135570906702549</v>
      </c>
      <c r="K116" s="28">
        <f t="shared" si="19"/>
        <v>7.89804461330209</v>
      </c>
      <c r="L116" s="28">
        <f t="shared" si="19"/>
        <v>8.336576181141853</v>
      </c>
      <c r="M116" s="28">
        <f t="shared" si="19"/>
        <v>7.4319560575421555</v>
      </c>
      <c r="N116" s="28">
        <f t="shared" si="19"/>
        <v>7.68676808283075</v>
      </c>
      <c r="O116" s="28">
        <f t="shared" si="19"/>
        <v>6.778672344948963</v>
      </c>
    </row>
    <row r="117" spans="1:15" ht="14.25" customHeight="1">
      <c r="A117" s="13" t="s">
        <v>470</v>
      </c>
      <c r="B117" s="28">
        <f t="shared" si="19"/>
        <v>4.756355500136928</v>
      </c>
      <c r="C117" s="28">
        <f t="shared" si="19"/>
        <v>5.365293226800355</v>
      </c>
      <c r="D117" s="28">
        <f t="shared" si="19"/>
        <v>5.200378904334965</v>
      </c>
      <c r="E117" s="28">
        <f t="shared" si="19"/>
        <v>5.207756035867048</v>
      </c>
      <c r="F117" s="28">
        <f t="shared" si="18"/>
        <v>5.211726384364821</v>
      </c>
      <c r="G117" s="28">
        <f t="shared" si="18"/>
        <v>4.713804713804714</v>
      </c>
      <c r="H117" s="28">
        <f t="shared" si="19"/>
        <v>3.711536985880909</v>
      </c>
      <c r="I117" s="28">
        <f t="shared" si="19"/>
        <v>3.4356320302503676</v>
      </c>
      <c r="J117" s="28">
        <f t="shared" si="19"/>
        <v>3.587983481210022</v>
      </c>
      <c r="K117" s="28">
        <f t="shared" si="19"/>
        <v>4.0936287836561975</v>
      </c>
      <c r="L117" s="28">
        <f t="shared" si="19"/>
        <v>7.938733138198491</v>
      </c>
      <c r="M117" s="28">
        <f t="shared" si="19"/>
        <v>8.229312075893263</v>
      </c>
      <c r="N117" s="28">
        <f t="shared" si="19"/>
        <v>9.704156483963578</v>
      </c>
      <c r="O117" s="28">
        <f t="shared" si="19"/>
        <v>8.998952036008511</v>
      </c>
    </row>
    <row r="118" spans="1:15" ht="14.25" customHeight="1">
      <c r="A118" s="13" t="s">
        <v>471</v>
      </c>
      <c r="B118" s="28">
        <f t="shared" si="19"/>
        <v>28.514243428911044</v>
      </c>
      <c r="C118" s="28">
        <f t="shared" si="19"/>
        <v>27.218131495117238</v>
      </c>
      <c r="D118" s="28">
        <f t="shared" si="19"/>
        <v>28.841599707512444</v>
      </c>
      <c r="E118" s="28">
        <f t="shared" si="19"/>
        <v>26.94220630657515</v>
      </c>
      <c r="F118" s="28">
        <f t="shared" si="18"/>
        <v>26.710097719869708</v>
      </c>
      <c r="G118" s="28">
        <f t="shared" si="18"/>
        <v>18.51851851851852</v>
      </c>
      <c r="H118" s="28">
        <f t="shared" si="19"/>
        <v>12.55059660834868</v>
      </c>
      <c r="I118" s="28">
        <f t="shared" si="19"/>
        <v>13.66446727651204</v>
      </c>
      <c r="J118" s="28">
        <f t="shared" si="19"/>
        <v>17.136064959182544</v>
      </c>
      <c r="K118" s="28">
        <f t="shared" si="19"/>
        <v>20.545494875499084</v>
      </c>
      <c r="L118" s="28">
        <f t="shared" si="19"/>
        <v>18.35467973151637</v>
      </c>
      <c r="M118" s="28">
        <f t="shared" si="19"/>
        <v>17.256182185850417</v>
      </c>
      <c r="N118" s="28">
        <f t="shared" si="19"/>
        <v>17.019785663401084</v>
      </c>
      <c r="O118" s="28">
        <f t="shared" si="19"/>
        <v>16.712936421846454</v>
      </c>
    </row>
    <row r="119" spans="1:15" ht="14.25" customHeight="1">
      <c r="A119" s="13" t="s">
        <v>472</v>
      </c>
      <c r="B119" s="28">
        <f t="shared" si="19"/>
        <v>1.2917849006252076</v>
      </c>
      <c r="C119" s="28">
        <f t="shared" si="19"/>
        <v>0.6987310042299859</v>
      </c>
      <c r="D119" s="28">
        <f t="shared" si="19"/>
        <v>0.7565622740907542</v>
      </c>
      <c r="E119" s="28">
        <f t="shared" si="19"/>
        <v>1.7652868369072487</v>
      </c>
      <c r="F119" s="28">
        <f t="shared" si="18"/>
        <v>1.3029315960912053</v>
      </c>
      <c r="G119" s="28">
        <f t="shared" si="18"/>
        <v>1.0101010101010102</v>
      </c>
      <c r="H119" s="28">
        <f t="shared" si="19"/>
        <v>0.9066624462860652</v>
      </c>
      <c r="I119" s="28">
        <f t="shared" si="19"/>
        <v>0.834320035139316</v>
      </c>
      <c r="J119" s="28">
        <f t="shared" si="19"/>
        <v>1.0099013929373746</v>
      </c>
      <c r="K119" s="28">
        <f t="shared" si="19"/>
        <v>1.219415090261742</v>
      </c>
      <c r="L119" s="28">
        <f t="shared" si="19"/>
        <v>1.137212343285855</v>
      </c>
      <c r="M119" s="28">
        <f t="shared" si="19"/>
        <v>1.0541179892972077</v>
      </c>
      <c r="N119" s="28">
        <f t="shared" si="19"/>
        <v>1.0951703414982599</v>
      </c>
      <c r="O119" s="28">
        <f t="shared" si="19"/>
        <v>0.9653971315537446</v>
      </c>
    </row>
    <row r="120" spans="1:15" ht="14.25" customHeight="1">
      <c r="A120" s="13" t="s">
        <v>473</v>
      </c>
      <c r="B120" s="28">
        <f t="shared" si="19"/>
        <v>0.9788897758458948</v>
      </c>
      <c r="C120" s="28">
        <f t="shared" si="19"/>
        <v>1.0945741291973472</v>
      </c>
      <c r="D120" s="28">
        <f t="shared" si="19"/>
        <v>1.1923853523561037</v>
      </c>
      <c r="E120" s="28">
        <f t="shared" si="19"/>
        <v>1.183726250870387</v>
      </c>
      <c r="F120" s="28">
        <f t="shared" si="18"/>
        <v>0.9771986970684038</v>
      </c>
      <c r="G120" s="28">
        <f t="shared" si="18"/>
        <v>1.0101010101010102</v>
      </c>
      <c r="H120" s="28">
        <f t="shared" si="19"/>
        <v>0.7112300491098834</v>
      </c>
      <c r="I120" s="28">
        <f t="shared" si="19"/>
        <v>0.7553043179344193</v>
      </c>
      <c r="J120" s="28">
        <f t="shared" si="19"/>
        <v>1.0904028852664833</v>
      </c>
      <c r="K120" s="28">
        <f t="shared" si="19"/>
        <v>1.0769414521504703</v>
      </c>
      <c r="L120" s="28">
        <f t="shared" si="19"/>
        <v>0.9774466984586604</v>
      </c>
      <c r="M120" s="28">
        <f t="shared" si="19"/>
        <v>0.7773564627856755</v>
      </c>
      <c r="N120" s="28">
        <f t="shared" si="19"/>
        <v>0.7376191594635568</v>
      </c>
      <c r="O120" s="28">
        <f t="shared" si="19"/>
        <v>0.6463280311146693</v>
      </c>
    </row>
    <row r="121" spans="1:15" ht="14.25" customHeight="1">
      <c r="A121" s="13" t="s">
        <v>474</v>
      </c>
      <c r="B121" s="28">
        <f t="shared" si="19"/>
        <v>34.19879619864471</v>
      </c>
      <c r="C121" s="28">
        <f t="shared" si="19"/>
        <v>38.55344926628022</v>
      </c>
      <c r="D121" s="28">
        <f t="shared" si="19"/>
        <v>37.605839779969585</v>
      </c>
      <c r="E121" s="28">
        <f t="shared" si="19"/>
        <v>36.40597689389095</v>
      </c>
      <c r="F121" s="142">
        <f t="shared" si="18"/>
        <v>57.98045602605863</v>
      </c>
      <c r="G121" s="142">
        <f t="shared" si="18"/>
        <v>67.67676767676768</v>
      </c>
      <c r="H121" s="28">
        <f t="shared" si="19"/>
        <v>63.56085021485573</v>
      </c>
      <c r="I121" s="28">
        <f t="shared" si="19"/>
        <v>65.15144281267307</v>
      </c>
      <c r="J121" s="28">
        <f t="shared" si="19"/>
        <v>56.33302624581146</v>
      </c>
      <c r="K121" s="28">
        <f t="shared" si="19"/>
        <v>50.39471738462763</v>
      </c>
      <c r="L121" s="28">
        <f t="shared" si="19"/>
        <v>46.95659740266018</v>
      </c>
      <c r="M121" s="28">
        <f t="shared" si="19"/>
        <v>49.528394318510095</v>
      </c>
      <c r="N121" s="28">
        <f t="shared" si="19"/>
        <v>46.82173491908512</v>
      </c>
      <c r="O121" s="28">
        <f t="shared" si="19"/>
        <v>49.16321663103812</v>
      </c>
    </row>
    <row r="122" spans="1:15" ht="14.25" customHeight="1">
      <c r="A122" s="13" t="s">
        <v>475</v>
      </c>
      <c r="B122" s="28">
        <f t="shared" si="19"/>
        <v>24.33531636202607</v>
      </c>
      <c r="C122" s="28">
        <f t="shared" si="19"/>
        <v>21.33845109405191</v>
      </c>
      <c r="D122" s="28">
        <f t="shared" si="19"/>
        <v>19.372730520910366</v>
      </c>
      <c r="E122" s="28">
        <f t="shared" si="19"/>
        <v>20.681104432223503</v>
      </c>
      <c r="F122" s="142"/>
      <c r="G122" s="142"/>
      <c r="H122" s="28">
        <f t="shared" si="19"/>
        <v>13.16447015039902</v>
      </c>
      <c r="I122" s="28">
        <f t="shared" si="19"/>
        <v>11.346991196073564</v>
      </c>
      <c r="J122" s="28">
        <f t="shared" si="19"/>
        <v>13.707050128889572</v>
      </c>
      <c r="K122" s="28">
        <f t="shared" si="19"/>
        <v>14.77175780050278</v>
      </c>
      <c r="L122" s="28">
        <f t="shared" si="19"/>
        <v>16.298754504738586</v>
      </c>
      <c r="M122" s="28">
        <f t="shared" si="19"/>
        <v>15.72268091012119</v>
      </c>
      <c r="N122" s="28">
        <f t="shared" si="19"/>
        <v>16.93476534975765</v>
      </c>
      <c r="O122" s="28">
        <f t="shared" si="19"/>
        <v>16.283221043518083</v>
      </c>
    </row>
    <row r="123" spans="1:15" ht="14.25" customHeight="1">
      <c r="A123" s="13" t="s">
        <v>476</v>
      </c>
      <c r="B123" s="17" t="s">
        <v>211</v>
      </c>
      <c r="C123" s="17" t="s">
        <v>211</v>
      </c>
      <c r="D123" s="17" t="s">
        <v>211</v>
      </c>
      <c r="E123" s="17" t="s">
        <v>211</v>
      </c>
      <c r="F123" s="17" t="s">
        <v>211</v>
      </c>
      <c r="G123" s="17" t="s">
        <v>211</v>
      </c>
      <c r="H123" s="17" t="s">
        <v>211</v>
      </c>
      <c r="I123" s="17" t="s">
        <v>211</v>
      </c>
      <c r="J123" s="17" t="s">
        <v>211</v>
      </c>
      <c r="K123" s="17" t="s">
        <v>211</v>
      </c>
      <c r="L123" s="17" t="s">
        <v>211</v>
      </c>
      <c r="M123" s="17" t="s">
        <v>211</v>
      </c>
      <c r="N123" s="17" t="s">
        <v>211</v>
      </c>
      <c r="O123" s="28">
        <f t="shared" si="19"/>
        <v>0.4512763599714526</v>
      </c>
    </row>
    <row r="124" spans="1:15" ht="18.75" customHeight="1">
      <c r="A124" s="13" t="s">
        <v>477</v>
      </c>
      <c r="B124" s="28">
        <f>(B49/B$49)*100</f>
        <v>100</v>
      </c>
      <c r="C124" s="28">
        <f aca="true" t="shared" si="20" ref="C124:O124">(C49/C$49)*100</f>
        <v>100</v>
      </c>
      <c r="D124" s="28">
        <f t="shared" si="20"/>
        <v>100</v>
      </c>
      <c r="E124" s="28">
        <f t="shared" si="20"/>
        <v>100</v>
      </c>
      <c r="F124" s="28">
        <f aca="true" t="shared" si="21" ref="F124:G128">(F49/F$49)*100</f>
        <v>100</v>
      </c>
      <c r="G124" s="28">
        <f t="shared" si="21"/>
        <v>100</v>
      </c>
      <c r="H124" s="28">
        <f t="shared" si="20"/>
        <v>100</v>
      </c>
      <c r="I124" s="28">
        <f t="shared" si="20"/>
        <v>100</v>
      </c>
      <c r="J124" s="28">
        <f t="shared" si="20"/>
        <v>100</v>
      </c>
      <c r="K124" s="28">
        <f t="shared" si="20"/>
        <v>100</v>
      </c>
      <c r="L124" s="28">
        <f t="shared" si="20"/>
        <v>100</v>
      </c>
      <c r="M124" s="28">
        <f t="shared" si="20"/>
        <v>100</v>
      </c>
      <c r="N124" s="28">
        <f t="shared" si="20"/>
        <v>100</v>
      </c>
      <c r="O124" s="28">
        <f t="shared" si="20"/>
        <v>100</v>
      </c>
    </row>
    <row r="125" spans="1:15" ht="14.25" customHeight="1">
      <c r="A125" s="13" t="s">
        <v>478</v>
      </c>
      <c r="B125" s="28">
        <f aca="true" t="shared" si="22" ref="B125:O130">(B50/B$49)*100</f>
        <v>1.0597307681973291</v>
      </c>
      <c r="C125" s="28">
        <f t="shared" si="22"/>
        <v>0.8029903254177662</v>
      </c>
      <c r="D125" s="28">
        <f t="shared" si="22"/>
        <v>0.9283373638796274</v>
      </c>
      <c r="E125" s="28">
        <f t="shared" si="22"/>
        <v>0.9943809387503656</v>
      </c>
      <c r="F125" s="28">
        <f t="shared" si="21"/>
        <v>0.84985835694051</v>
      </c>
      <c r="G125" s="28">
        <f t="shared" si="21"/>
        <v>1.1111111111111112</v>
      </c>
      <c r="H125" s="28">
        <f t="shared" si="22"/>
        <v>0.9676001093959337</v>
      </c>
      <c r="I125" s="28">
        <f t="shared" si="22"/>
        <v>0.900126257129174</v>
      </c>
      <c r="J125" s="28">
        <f t="shared" si="22"/>
        <v>0.995739143210965</v>
      </c>
      <c r="K125" s="28">
        <f t="shared" si="22"/>
        <v>0.839309718933599</v>
      </c>
      <c r="L125" s="28">
        <f t="shared" si="22"/>
        <v>0.6538952745849298</v>
      </c>
      <c r="M125" s="28">
        <f t="shared" si="22"/>
        <v>0.47147895101645987</v>
      </c>
      <c r="N125" s="28">
        <f t="shared" si="22"/>
        <v>0.3785405109380335</v>
      </c>
      <c r="O125" s="28">
        <f t="shared" si="22"/>
        <v>0.374792614064847</v>
      </c>
    </row>
    <row r="126" spans="1:15" ht="14.25" customHeight="1">
      <c r="A126" s="13" t="s">
        <v>479</v>
      </c>
      <c r="B126" s="28">
        <f t="shared" si="22"/>
        <v>4.331353951151356</v>
      </c>
      <c r="C126" s="28">
        <f t="shared" si="22"/>
        <v>4.124010554089709</v>
      </c>
      <c r="D126" s="28">
        <f t="shared" si="22"/>
        <v>3.442539673454202</v>
      </c>
      <c r="E126" s="28">
        <f t="shared" si="22"/>
        <v>3.802044765810221</v>
      </c>
      <c r="F126" s="28">
        <f t="shared" si="21"/>
        <v>3.39943342776204</v>
      </c>
      <c r="G126" s="28">
        <f t="shared" si="21"/>
        <v>3.4722222222222223</v>
      </c>
      <c r="H126" s="28">
        <f t="shared" si="22"/>
        <v>3.7205003133016454</v>
      </c>
      <c r="I126" s="28">
        <f t="shared" si="22"/>
        <v>3.349079193695851</v>
      </c>
      <c r="J126" s="28">
        <f t="shared" si="22"/>
        <v>3.6177402766408497</v>
      </c>
      <c r="K126" s="28">
        <f t="shared" si="22"/>
        <v>4.2951504275020636</v>
      </c>
      <c r="L126" s="28">
        <f t="shared" si="22"/>
        <v>4.191420629554504</v>
      </c>
      <c r="M126" s="28">
        <f t="shared" si="22"/>
        <v>3.2947670152614967</v>
      </c>
      <c r="N126" s="28">
        <f t="shared" si="22"/>
        <v>3.8062569171862433</v>
      </c>
      <c r="O126" s="28">
        <f t="shared" si="22"/>
        <v>3.55495133274518</v>
      </c>
    </row>
    <row r="127" spans="1:15" ht="14.25" customHeight="1">
      <c r="A127" s="13" t="s">
        <v>480</v>
      </c>
      <c r="B127" s="28">
        <f t="shared" si="22"/>
        <v>40.012359943036785</v>
      </c>
      <c r="C127" s="28">
        <f t="shared" si="22"/>
        <v>43.32409850483729</v>
      </c>
      <c r="D127" s="28">
        <f t="shared" si="22"/>
        <v>39.928881129888524</v>
      </c>
      <c r="E127" s="28">
        <f t="shared" si="22"/>
        <v>38.92895590001431</v>
      </c>
      <c r="F127" s="28">
        <f t="shared" si="21"/>
        <v>43.90934844192634</v>
      </c>
      <c r="G127" s="28">
        <f t="shared" si="21"/>
        <v>47.56944444444444</v>
      </c>
      <c r="H127" s="28">
        <f t="shared" si="22"/>
        <v>43.80407049806307</v>
      </c>
      <c r="I127" s="28">
        <f t="shared" si="22"/>
        <v>46.54606933983485</v>
      </c>
      <c r="J127" s="28">
        <f t="shared" si="22"/>
        <v>46.699410196671074</v>
      </c>
      <c r="K127" s="28">
        <f t="shared" si="22"/>
        <v>42.754300609352505</v>
      </c>
      <c r="L127" s="28">
        <f t="shared" si="22"/>
        <v>39.043197355570584</v>
      </c>
      <c r="M127" s="28">
        <f t="shared" si="22"/>
        <v>39.48515615677373</v>
      </c>
      <c r="N127" s="28">
        <f t="shared" si="22"/>
        <v>40.85510743263835</v>
      </c>
      <c r="O127" s="28">
        <f t="shared" si="22"/>
        <v>40.758180251693695</v>
      </c>
    </row>
    <row r="128" spans="1:15" ht="14.25" customHeight="1">
      <c r="A128" s="13" t="s">
        <v>481</v>
      </c>
      <c r="B128" s="28">
        <f t="shared" si="22"/>
        <v>29.15495606846334</v>
      </c>
      <c r="C128" s="28">
        <f t="shared" si="22"/>
        <v>28.52418645558487</v>
      </c>
      <c r="D128" s="28">
        <f t="shared" si="22"/>
        <v>27.944564486355766</v>
      </c>
      <c r="E128" s="28">
        <f t="shared" si="22"/>
        <v>26.692096600561282</v>
      </c>
      <c r="F128" s="28">
        <f t="shared" si="21"/>
        <v>27.19546742209632</v>
      </c>
      <c r="G128" s="142">
        <f t="shared" si="21"/>
        <v>12.152777777777777</v>
      </c>
      <c r="H128" s="28">
        <f t="shared" si="22"/>
        <v>31.192727247549847</v>
      </c>
      <c r="I128" s="28">
        <f t="shared" si="22"/>
        <v>30.88292916539684</v>
      </c>
      <c r="J128" s="28">
        <f t="shared" si="22"/>
        <v>30.762546439141115</v>
      </c>
      <c r="K128" s="28">
        <f t="shared" si="22"/>
        <v>31.9524527632396</v>
      </c>
      <c r="L128" s="28">
        <f t="shared" si="22"/>
        <v>32.35940199834723</v>
      </c>
      <c r="M128" s="28">
        <f t="shared" si="22"/>
        <v>30.155610904188467</v>
      </c>
      <c r="N128" s="28">
        <f t="shared" si="22"/>
        <v>29.620565840155997</v>
      </c>
      <c r="O128" s="28">
        <f t="shared" si="22"/>
        <v>30.62968878163475</v>
      </c>
    </row>
    <row r="129" spans="1:15" ht="14.25" customHeight="1">
      <c r="A129" s="13" t="s">
        <v>482</v>
      </c>
      <c r="B129" s="28">
        <f t="shared" si="22"/>
        <v>25.089609587016685</v>
      </c>
      <c r="C129" s="28">
        <f t="shared" si="22"/>
        <v>22.70008795074758</v>
      </c>
      <c r="D129" s="28">
        <f t="shared" si="22"/>
        <v>27.58932787659373</v>
      </c>
      <c r="E129" s="28">
        <f t="shared" si="22"/>
        <v>29.2704554364262</v>
      </c>
      <c r="F129" s="28">
        <f>(F54/F$49)*100</f>
        <v>9.631728045325778</v>
      </c>
      <c r="G129" s="142"/>
      <c r="H129" s="28">
        <f t="shared" si="22"/>
        <v>19.813473009322887</v>
      </c>
      <c r="I129" s="28">
        <f t="shared" si="22"/>
        <v>14.892899124907483</v>
      </c>
      <c r="J129" s="28">
        <f t="shared" si="22"/>
        <v>14.397078269630375</v>
      </c>
      <c r="K129" s="28">
        <f t="shared" si="22"/>
        <v>18.465496182164326</v>
      </c>
      <c r="L129" s="28">
        <f t="shared" si="22"/>
        <v>22.945533769063182</v>
      </c>
      <c r="M129" s="28">
        <f t="shared" si="22"/>
        <v>25.73711430508268</v>
      </c>
      <c r="N129" s="28">
        <f t="shared" si="22"/>
        <v>24.29212695313843</v>
      </c>
      <c r="O129" s="28">
        <f t="shared" si="22"/>
        <v>24.010694192780594</v>
      </c>
    </row>
    <row r="130" spans="1:15" ht="14.25" customHeight="1">
      <c r="A130" s="13" t="s">
        <v>483</v>
      </c>
      <c r="B130" s="28">
        <f t="shared" si="22"/>
        <v>0.35198968213450843</v>
      </c>
      <c r="C130" s="28">
        <f t="shared" si="22"/>
        <v>0.5246262093227793</v>
      </c>
      <c r="D130" s="28">
        <f t="shared" si="22"/>
        <v>0.1663494698281413</v>
      </c>
      <c r="E130" s="28">
        <f t="shared" si="22"/>
        <v>0.31206635843761477</v>
      </c>
      <c r="F130" s="28">
        <f>(F55/F$49)*100</f>
        <v>0.28328611898017</v>
      </c>
      <c r="G130" s="28">
        <f>(G55/G$49)*100</f>
        <v>0.5208333333333333</v>
      </c>
      <c r="H130" s="28">
        <f t="shared" si="22"/>
        <v>0.5016288223666219</v>
      </c>
      <c r="I130" s="28">
        <f t="shared" si="22"/>
        <v>3.4288969190358016</v>
      </c>
      <c r="J130" s="28">
        <f t="shared" si="22"/>
        <v>3.527485674705623</v>
      </c>
      <c r="K130" s="28">
        <f t="shared" si="22"/>
        <v>1.6932902988079073</v>
      </c>
      <c r="L130" s="28">
        <f t="shared" si="22"/>
        <v>0.8065509728795732</v>
      </c>
      <c r="M130" s="28">
        <f t="shared" si="22"/>
        <v>0.85587266767716</v>
      </c>
      <c r="N130" s="28">
        <f t="shared" si="22"/>
        <v>1.0474023459429485</v>
      </c>
      <c r="O130" s="28">
        <f t="shared" si="22"/>
        <v>0.6716928270809358</v>
      </c>
    </row>
    <row r="131" spans="1:15" ht="18.75" customHeight="1">
      <c r="A131" s="13" t="s">
        <v>484</v>
      </c>
      <c r="B131" s="28">
        <f>(B56/B$56)*100</f>
        <v>100</v>
      </c>
      <c r="C131" s="28">
        <f aca="true" t="shared" si="23" ref="C131:O131">(C56/C$56)*100</f>
        <v>100</v>
      </c>
      <c r="D131" s="28">
        <f t="shared" si="23"/>
        <v>100</v>
      </c>
      <c r="E131" s="28">
        <f t="shared" si="23"/>
        <v>100</v>
      </c>
      <c r="F131" s="28">
        <f>(F56/F$56)*100</f>
        <v>100</v>
      </c>
      <c r="G131" s="28">
        <f>(G56/G$56)*100</f>
        <v>100</v>
      </c>
      <c r="H131" s="28">
        <f t="shared" si="23"/>
        <v>100</v>
      </c>
      <c r="I131" s="28">
        <f t="shared" si="23"/>
        <v>100</v>
      </c>
      <c r="J131" s="28">
        <f t="shared" si="23"/>
        <v>100</v>
      </c>
      <c r="K131" s="28">
        <f t="shared" si="23"/>
        <v>100</v>
      </c>
      <c r="L131" s="28">
        <f t="shared" si="23"/>
        <v>100</v>
      </c>
      <c r="M131" s="28">
        <f t="shared" si="23"/>
        <v>100</v>
      </c>
      <c r="N131" s="28">
        <f t="shared" si="23"/>
        <v>100</v>
      </c>
      <c r="O131" s="28">
        <f t="shared" si="23"/>
        <v>100</v>
      </c>
    </row>
    <row r="132" spans="1:15" ht="14.25" customHeight="1">
      <c r="A132" s="13" t="s">
        <v>485</v>
      </c>
      <c r="B132" s="28">
        <f aca="true" t="shared" si="24" ref="B132:O137">(B57/B$56)*100</f>
        <v>23.239340689279388</v>
      </c>
      <c r="C132" s="28">
        <f t="shared" si="24"/>
        <v>26.828428506463975</v>
      </c>
      <c r="D132" s="28">
        <f t="shared" si="24"/>
        <v>27.86515106282096</v>
      </c>
      <c r="E132" s="28">
        <f t="shared" si="24"/>
        <v>29.297388889542614</v>
      </c>
      <c r="F132" s="142">
        <f>(F57/F$56)*100</f>
        <v>36.72199170124482</v>
      </c>
      <c r="G132" s="142">
        <f>(G57/G$56)*100</f>
        <v>35.08353221957041</v>
      </c>
      <c r="H132" s="28">
        <f t="shared" si="24"/>
        <v>31.47313945692256</v>
      </c>
      <c r="I132" s="28">
        <f t="shared" si="24"/>
        <v>28.47754521932435</v>
      </c>
      <c r="J132" s="28">
        <f t="shared" si="24"/>
        <v>28.06700891650905</v>
      </c>
      <c r="K132" s="28">
        <f t="shared" si="24"/>
        <v>25.657774137334933</v>
      </c>
      <c r="L132" s="28">
        <f t="shared" si="24"/>
        <v>24.055869872701553</v>
      </c>
      <c r="M132" s="28">
        <f t="shared" si="24"/>
        <v>19.83035076018674</v>
      </c>
      <c r="N132" s="28">
        <f t="shared" si="24"/>
        <v>13.859558178483134</v>
      </c>
      <c r="O132" s="28">
        <f t="shared" si="24"/>
        <v>16.33939286482369</v>
      </c>
    </row>
    <row r="133" spans="1:15" ht="14.25" customHeight="1">
      <c r="A133" s="13" t="s">
        <v>486</v>
      </c>
      <c r="B133" s="28">
        <f t="shared" si="24"/>
        <v>19.941084320937204</v>
      </c>
      <c r="C133" s="28">
        <f t="shared" si="24"/>
        <v>19.142792178262845</v>
      </c>
      <c r="D133" s="28">
        <f t="shared" si="24"/>
        <v>16.947183831774996</v>
      </c>
      <c r="E133" s="28">
        <f t="shared" si="24"/>
        <v>18.230940305708202</v>
      </c>
      <c r="F133" s="142"/>
      <c r="G133" s="142"/>
      <c r="H133" s="28">
        <f t="shared" si="24"/>
        <v>25.52825385517935</v>
      </c>
      <c r="I133" s="28">
        <f t="shared" si="24"/>
        <v>26.976348683810937</v>
      </c>
      <c r="J133" s="28">
        <f t="shared" si="24"/>
        <v>25.70116184814915</v>
      </c>
      <c r="K133" s="28">
        <f t="shared" si="24"/>
        <v>26.75555328672432</v>
      </c>
      <c r="L133" s="28">
        <f t="shared" si="24"/>
        <v>27.164073550212166</v>
      </c>
      <c r="M133" s="28">
        <f t="shared" si="24"/>
        <v>30.936824827575187</v>
      </c>
      <c r="N133" s="28">
        <f t="shared" si="24"/>
        <v>32.97731079033416</v>
      </c>
      <c r="O133" s="28">
        <f t="shared" si="24"/>
        <v>32.963128957534025</v>
      </c>
    </row>
    <row r="134" spans="1:15" ht="14.25" customHeight="1">
      <c r="A134" s="13" t="s">
        <v>487</v>
      </c>
      <c r="B134" s="28">
        <f t="shared" si="24"/>
        <v>30.3838032965536</v>
      </c>
      <c r="C134" s="28">
        <f t="shared" si="24"/>
        <v>28.003313194309104</v>
      </c>
      <c r="D134" s="28">
        <f t="shared" si="24"/>
        <v>27.419601664789305</v>
      </c>
      <c r="E134" s="28">
        <f t="shared" si="24"/>
        <v>26.6730993257475</v>
      </c>
      <c r="F134" s="28">
        <f aca="true" t="shared" si="25" ref="F134:G136">(F59/F$56)*100</f>
        <v>23.443983402489625</v>
      </c>
      <c r="G134" s="28">
        <f t="shared" si="25"/>
        <v>23.627684964200476</v>
      </c>
      <c r="H134" s="28">
        <f t="shared" si="24"/>
        <v>19.124256201810258</v>
      </c>
      <c r="I134" s="28">
        <f t="shared" si="24"/>
        <v>15.893878840150144</v>
      </c>
      <c r="J134" s="28">
        <f t="shared" si="24"/>
        <v>17.677384490678193</v>
      </c>
      <c r="K134" s="28">
        <f t="shared" si="24"/>
        <v>20.999812047957935</v>
      </c>
      <c r="L134" s="28">
        <f t="shared" si="24"/>
        <v>20.67813924249568</v>
      </c>
      <c r="M134" s="28">
        <f t="shared" si="24"/>
        <v>18.54719867092121</v>
      </c>
      <c r="N134" s="28">
        <f t="shared" si="24"/>
        <v>21.257277294840097</v>
      </c>
      <c r="O134" s="28">
        <f t="shared" si="24"/>
        <v>21.21591205717072</v>
      </c>
    </row>
    <row r="135" spans="1:15" ht="14.25" customHeight="1">
      <c r="A135" s="13" t="s">
        <v>488</v>
      </c>
      <c r="B135" s="28">
        <f t="shared" si="24"/>
        <v>5.890205694047133</v>
      </c>
      <c r="C135" s="28">
        <f t="shared" si="24"/>
        <v>7.215942311440266</v>
      </c>
      <c r="D135" s="28">
        <f t="shared" si="24"/>
        <v>6.264284047776142</v>
      </c>
      <c r="E135" s="28">
        <f t="shared" si="24"/>
        <v>6.919501547368297</v>
      </c>
      <c r="F135" s="28">
        <f t="shared" si="25"/>
        <v>6.224066390041494</v>
      </c>
      <c r="G135" s="28">
        <f t="shared" si="25"/>
        <v>7.159904534606206</v>
      </c>
      <c r="H135" s="28">
        <f t="shared" si="24"/>
        <v>5.590271957760644</v>
      </c>
      <c r="I135" s="28">
        <f t="shared" si="24"/>
        <v>6.021306835436888</v>
      </c>
      <c r="J135" s="28">
        <f t="shared" si="24"/>
        <v>6.19454201567144</v>
      </c>
      <c r="K135" s="28">
        <f t="shared" si="24"/>
        <v>5.476365610809331</v>
      </c>
      <c r="L135" s="28">
        <f t="shared" si="24"/>
        <v>5.77027345591702</v>
      </c>
      <c r="M135" s="28">
        <f t="shared" si="24"/>
        <v>6.4307365444750175</v>
      </c>
      <c r="N135" s="28">
        <f t="shared" si="24"/>
        <v>8.892256160778372</v>
      </c>
      <c r="O135" s="28">
        <f t="shared" si="24"/>
        <v>7.5254094821571345</v>
      </c>
    </row>
    <row r="136" spans="1:15" ht="14.25" customHeight="1">
      <c r="A136" s="13" t="s">
        <v>489</v>
      </c>
      <c r="B136" s="28">
        <f t="shared" si="24"/>
        <v>20.54556599918267</v>
      </c>
      <c r="C136" s="28">
        <f t="shared" si="24"/>
        <v>18.80952380952381</v>
      </c>
      <c r="D136" s="28">
        <f t="shared" si="24"/>
        <v>21.503779392838595</v>
      </c>
      <c r="E136" s="28">
        <f t="shared" si="24"/>
        <v>18.879069931633385</v>
      </c>
      <c r="F136" s="28">
        <f t="shared" si="25"/>
        <v>17.219917012448132</v>
      </c>
      <c r="G136" s="28">
        <f t="shared" si="25"/>
        <v>16.467780429594274</v>
      </c>
      <c r="H136" s="28">
        <f t="shared" si="24"/>
        <v>18.28407852832719</v>
      </c>
      <c r="I136" s="28">
        <f t="shared" si="24"/>
        <v>22.630920421277683</v>
      </c>
      <c r="J136" s="28">
        <f t="shared" si="24"/>
        <v>22.359902728992164</v>
      </c>
      <c r="K136" s="28">
        <f t="shared" si="24"/>
        <v>21.11049491717348</v>
      </c>
      <c r="L136" s="28">
        <f t="shared" si="24"/>
        <v>22.33164387867358</v>
      </c>
      <c r="M136" s="28">
        <f t="shared" si="24"/>
        <v>24.25488919684184</v>
      </c>
      <c r="N136" s="28">
        <f t="shared" si="24"/>
        <v>23.01359757556424</v>
      </c>
      <c r="O136" s="28">
        <f t="shared" si="24"/>
        <v>21.59498163753462</v>
      </c>
    </row>
    <row r="137" spans="1:15" ht="14.25" customHeight="1">
      <c r="A137" s="13" t="s">
        <v>476</v>
      </c>
      <c r="B137" s="17" t="s">
        <v>211</v>
      </c>
      <c r="C137" s="17" t="s">
        <v>211</v>
      </c>
      <c r="D137" s="17" t="s">
        <v>211</v>
      </c>
      <c r="E137" s="17" t="s">
        <v>211</v>
      </c>
      <c r="F137" s="17" t="s">
        <v>211</v>
      </c>
      <c r="G137" s="17" t="s">
        <v>211</v>
      </c>
      <c r="H137" s="17" t="s">
        <v>211</v>
      </c>
      <c r="I137" s="17" t="s">
        <v>211</v>
      </c>
      <c r="J137" s="17" t="s">
        <v>211</v>
      </c>
      <c r="K137" s="17" t="s">
        <v>211</v>
      </c>
      <c r="L137" s="17" t="s">
        <v>211</v>
      </c>
      <c r="M137" s="17" t="s">
        <v>211</v>
      </c>
      <c r="N137" s="17" t="s">
        <v>211</v>
      </c>
      <c r="O137" s="28">
        <f t="shared" si="24"/>
        <v>0.3611750007798097</v>
      </c>
    </row>
    <row r="138" spans="1:15" ht="14.25" customHeight="1">
      <c r="A138" s="9" t="s">
        <v>571</v>
      </c>
      <c r="B138" s="9"/>
      <c r="C138" s="9"/>
      <c r="D138" s="9"/>
      <c r="E138" s="9"/>
      <c r="F138" s="9"/>
      <c r="G138" s="9"/>
      <c r="H138" s="9"/>
      <c r="I138" s="9"/>
      <c r="J138" s="9"/>
      <c r="K138" s="9"/>
      <c r="L138" s="9"/>
      <c r="M138" s="9"/>
      <c r="N138" s="9"/>
      <c r="O138" s="85"/>
    </row>
    <row r="139" spans="1:15" ht="14.25" customHeight="1">
      <c r="A139" s="13" t="s">
        <v>502</v>
      </c>
      <c r="B139" s="13"/>
      <c r="C139" s="13"/>
      <c r="D139" s="13"/>
      <c r="E139" s="13"/>
      <c r="F139" s="13"/>
      <c r="G139" s="13"/>
      <c r="H139" s="13"/>
      <c r="I139" s="13"/>
      <c r="J139" s="13"/>
      <c r="K139" s="13"/>
      <c r="L139" s="13"/>
      <c r="M139" s="13"/>
      <c r="N139" s="13"/>
      <c r="O139" s="13"/>
    </row>
    <row r="140" spans="2:15" ht="14.25" customHeight="1">
      <c r="B140" s="13"/>
      <c r="C140" s="13"/>
      <c r="D140" s="13"/>
      <c r="E140" s="13"/>
      <c r="F140" s="13"/>
      <c r="G140" s="13"/>
      <c r="H140" s="13"/>
      <c r="I140" s="13"/>
      <c r="J140" s="13"/>
      <c r="K140" s="13"/>
      <c r="L140" s="13"/>
      <c r="M140" s="13"/>
      <c r="N140" s="13"/>
      <c r="O140" s="13"/>
    </row>
    <row r="141" spans="2:15" ht="14.25" customHeight="1">
      <c r="B141" s="13"/>
      <c r="C141" s="13"/>
      <c r="D141" s="13"/>
      <c r="E141" s="13"/>
      <c r="F141" s="13"/>
      <c r="G141" s="13"/>
      <c r="H141" s="13"/>
      <c r="I141" s="13"/>
      <c r="J141" s="13"/>
      <c r="K141" s="13"/>
      <c r="L141" s="13"/>
      <c r="M141" s="13"/>
      <c r="N141" s="13"/>
      <c r="O141" s="13"/>
    </row>
    <row r="142" spans="2:15" ht="14.25" customHeight="1">
      <c r="B142" s="13"/>
      <c r="C142" s="13"/>
      <c r="D142" s="13"/>
      <c r="E142" s="13"/>
      <c r="F142" s="13"/>
      <c r="G142" s="13"/>
      <c r="H142" s="13"/>
      <c r="I142" s="13"/>
      <c r="J142" s="13"/>
      <c r="K142" s="13"/>
      <c r="L142" s="13"/>
      <c r="M142" s="13"/>
      <c r="N142" s="13"/>
      <c r="O142" s="13"/>
    </row>
    <row r="143" spans="2:15" ht="14.25" customHeight="1">
      <c r="B143" s="13"/>
      <c r="C143" s="13"/>
      <c r="D143" s="13"/>
      <c r="E143" s="13"/>
      <c r="F143" s="13"/>
      <c r="G143" s="13"/>
      <c r="H143" s="13"/>
      <c r="I143" s="13"/>
      <c r="J143" s="13"/>
      <c r="K143" s="13"/>
      <c r="L143" s="13"/>
      <c r="M143" s="13"/>
      <c r="N143" s="13"/>
      <c r="O143" s="13"/>
    </row>
    <row r="144" spans="2:15" ht="14.25" customHeight="1">
      <c r="B144" s="13"/>
      <c r="C144" s="13"/>
      <c r="D144" s="13"/>
      <c r="E144" s="13"/>
      <c r="F144" s="13"/>
      <c r="G144" s="13"/>
      <c r="H144" s="13"/>
      <c r="I144" s="13"/>
      <c r="J144" s="13"/>
      <c r="K144" s="13"/>
      <c r="L144" s="13"/>
      <c r="M144" s="13"/>
      <c r="N144" s="13"/>
      <c r="O144" s="13"/>
    </row>
    <row r="145" spans="2:15" ht="14.25" customHeight="1">
      <c r="B145" s="13"/>
      <c r="C145" s="13"/>
      <c r="D145" s="13"/>
      <c r="E145" s="13"/>
      <c r="F145" s="13"/>
      <c r="G145" s="13"/>
      <c r="H145" s="13"/>
      <c r="I145" s="13"/>
      <c r="J145" s="13"/>
      <c r="K145" s="13"/>
      <c r="L145" s="13"/>
      <c r="M145" s="13"/>
      <c r="N145" s="13"/>
      <c r="O145" s="13"/>
    </row>
    <row r="146" spans="2:15" ht="14.25" customHeight="1">
      <c r="B146" s="13"/>
      <c r="C146" s="13"/>
      <c r="D146" s="13"/>
      <c r="E146" s="13"/>
      <c r="F146" s="13"/>
      <c r="G146" s="13"/>
      <c r="H146" s="13"/>
      <c r="I146" s="13"/>
      <c r="J146" s="13"/>
      <c r="K146" s="13"/>
      <c r="L146" s="13"/>
      <c r="M146" s="13"/>
      <c r="N146" s="13"/>
      <c r="O146" s="13"/>
    </row>
    <row r="147" spans="2:15" ht="14.25" customHeight="1">
      <c r="B147" s="13"/>
      <c r="C147" s="13"/>
      <c r="D147" s="13"/>
      <c r="E147" s="13"/>
      <c r="F147" s="13"/>
      <c r="G147" s="13"/>
      <c r="H147" s="13"/>
      <c r="I147" s="13"/>
      <c r="J147" s="13"/>
      <c r="K147" s="13"/>
      <c r="L147" s="13"/>
      <c r="M147" s="13"/>
      <c r="N147" s="13"/>
      <c r="O147" s="13"/>
    </row>
    <row r="148" ht="14.25">
      <c r="A148" s="2" t="s">
        <v>579</v>
      </c>
    </row>
    <row r="149" ht="18" customHeight="1">
      <c r="O149" s="24" t="s">
        <v>278</v>
      </c>
    </row>
    <row r="150" spans="1:15" ht="14.25" customHeight="1">
      <c r="A150" s="5"/>
      <c r="B150" s="80" t="s">
        <v>131</v>
      </c>
      <c r="C150" s="80" t="s">
        <v>132</v>
      </c>
      <c r="D150" s="80" t="s">
        <v>133</v>
      </c>
      <c r="E150" s="80" t="s">
        <v>134</v>
      </c>
      <c r="F150" s="80" t="s">
        <v>135</v>
      </c>
      <c r="G150" s="80" t="s">
        <v>136</v>
      </c>
      <c r="H150" s="80" t="s">
        <v>137</v>
      </c>
      <c r="I150" s="80" t="s">
        <v>138</v>
      </c>
      <c r="J150" s="80" t="s">
        <v>139</v>
      </c>
      <c r="K150" s="80" t="s">
        <v>140</v>
      </c>
      <c r="L150" s="80" t="s">
        <v>141</v>
      </c>
      <c r="M150" s="80" t="s">
        <v>142</v>
      </c>
      <c r="N150" s="80" t="s">
        <v>143</v>
      </c>
      <c r="O150" s="80" t="s">
        <v>144</v>
      </c>
    </row>
    <row r="151" spans="1:15" ht="18.75" customHeight="1">
      <c r="A151" s="13" t="s">
        <v>122</v>
      </c>
      <c r="B151" s="13">
        <v>10562615</v>
      </c>
      <c r="C151" s="13">
        <v>10735356</v>
      </c>
      <c r="D151" s="13">
        <v>10992238</v>
      </c>
      <c r="E151" s="13">
        <v>11566882</v>
      </c>
      <c r="F151" s="13">
        <v>10215456</v>
      </c>
      <c r="G151" s="13">
        <v>6633543</v>
      </c>
      <c r="H151" s="13">
        <v>7219573</v>
      </c>
      <c r="I151" s="13">
        <v>8176784</v>
      </c>
      <c r="J151" s="13">
        <v>8961835</v>
      </c>
      <c r="K151" s="13">
        <v>9867184</v>
      </c>
      <c r="L151" s="13">
        <v>10624927</v>
      </c>
      <c r="M151" s="13">
        <v>11850838</v>
      </c>
      <c r="N151" s="13">
        <v>12774701</v>
      </c>
      <c r="O151" s="13">
        <v>13680059</v>
      </c>
    </row>
    <row r="152" spans="1:15" ht="18.75" customHeight="1">
      <c r="A152" s="13" t="s">
        <v>108</v>
      </c>
      <c r="B152" s="86">
        <v>403511</v>
      </c>
      <c r="C152" s="86">
        <v>416357</v>
      </c>
      <c r="D152" s="86">
        <v>435260</v>
      </c>
      <c r="E152" s="86">
        <v>474022</v>
      </c>
      <c r="F152" s="86">
        <v>501706</v>
      </c>
      <c r="G152" s="86">
        <v>568065</v>
      </c>
      <c r="H152" s="86">
        <v>638852</v>
      </c>
      <c r="I152" s="86">
        <v>631106</v>
      </c>
      <c r="J152" s="86">
        <v>590275</v>
      </c>
      <c r="K152" s="86">
        <v>574417</v>
      </c>
      <c r="L152" s="86">
        <v>610353</v>
      </c>
      <c r="M152" s="86">
        <v>643715</v>
      </c>
      <c r="N152" s="86">
        <v>668275</v>
      </c>
      <c r="O152" s="86">
        <v>703278</v>
      </c>
    </row>
    <row r="153" spans="1:16" ht="18.75" customHeight="1">
      <c r="A153" s="13" t="s">
        <v>145</v>
      </c>
      <c r="B153" s="86">
        <v>136891</v>
      </c>
      <c r="C153" s="86">
        <v>143901</v>
      </c>
      <c r="D153" s="86">
        <v>147433</v>
      </c>
      <c r="E153" s="86">
        <v>165033</v>
      </c>
      <c r="F153" s="86">
        <v>177830</v>
      </c>
      <c r="G153" s="86">
        <v>213314</v>
      </c>
      <c r="H153" s="86">
        <v>229447</v>
      </c>
      <c r="I153" s="86">
        <v>212274</v>
      </c>
      <c r="J153" s="86">
        <v>189260</v>
      </c>
      <c r="K153" s="86">
        <v>178147</v>
      </c>
      <c r="L153" s="86">
        <v>185736</v>
      </c>
      <c r="M153" s="86">
        <v>194269</v>
      </c>
      <c r="N153" s="86">
        <v>200412</v>
      </c>
      <c r="O153" s="86">
        <v>210954</v>
      </c>
      <c r="P153" s="13"/>
    </row>
    <row r="154" spans="1:15" ht="14.25" customHeight="1">
      <c r="A154" s="13" t="s">
        <v>109</v>
      </c>
      <c r="B154" s="86">
        <v>8420</v>
      </c>
      <c r="C154" s="86">
        <v>9035</v>
      </c>
      <c r="D154" s="86">
        <v>9393</v>
      </c>
      <c r="E154" s="86">
        <v>10811</v>
      </c>
      <c r="F154" s="86">
        <v>11446</v>
      </c>
      <c r="G154" s="86">
        <v>16313</v>
      </c>
      <c r="H154" s="86">
        <v>18746</v>
      </c>
      <c r="I154" s="86">
        <v>15784</v>
      </c>
      <c r="J154" s="86">
        <v>14673</v>
      </c>
      <c r="K154" s="86">
        <v>12113</v>
      </c>
      <c r="L154" s="86">
        <v>10750</v>
      </c>
      <c r="M154" s="86">
        <v>11556</v>
      </c>
      <c r="N154" s="86">
        <v>12029</v>
      </c>
      <c r="O154" s="86">
        <v>12719</v>
      </c>
    </row>
    <row r="155" spans="1:15" ht="14.25" customHeight="1">
      <c r="A155" s="13" t="s">
        <v>110</v>
      </c>
      <c r="B155" s="86">
        <v>9264</v>
      </c>
      <c r="C155" s="86">
        <v>9517</v>
      </c>
      <c r="D155" s="86">
        <v>10080</v>
      </c>
      <c r="E155" s="86">
        <v>10894</v>
      </c>
      <c r="F155" s="86">
        <v>11170</v>
      </c>
      <c r="G155" s="86">
        <v>11596</v>
      </c>
      <c r="H155" s="86">
        <v>11418</v>
      </c>
      <c r="I155" s="86">
        <v>10737</v>
      </c>
      <c r="J155" s="86">
        <v>8356</v>
      </c>
      <c r="K155" s="86">
        <v>8069</v>
      </c>
      <c r="L155" s="86">
        <v>8784</v>
      </c>
      <c r="M155" s="86">
        <v>8577</v>
      </c>
      <c r="N155" s="86">
        <v>8461</v>
      </c>
      <c r="O155" s="86">
        <v>9074</v>
      </c>
    </row>
    <row r="156" spans="1:15" ht="14.25" customHeight="1">
      <c r="A156" s="13" t="s">
        <v>111</v>
      </c>
      <c r="B156" s="86">
        <v>3649</v>
      </c>
      <c r="C156" s="86">
        <v>3897</v>
      </c>
      <c r="D156" s="86">
        <v>4611</v>
      </c>
      <c r="E156" s="86">
        <v>5207</v>
      </c>
      <c r="F156" s="86">
        <v>5268</v>
      </c>
      <c r="G156" s="86">
        <v>4427</v>
      </c>
      <c r="H156" s="86">
        <v>5095</v>
      </c>
      <c r="I156" s="86">
        <v>5471</v>
      </c>
      <c r="J156" s="86">
        <v>4975</v>
      </c>
      <c r="K156" s="86">
        <v>4024</v>
      </c>
      <c r="L156" s="86">
        <v>4010</v>
      </c>
      <c r="M156" s="86">
        <v>4595</v>
      </c>
      <c r="N156" s="86">
        <v>3965</v>
      </c>
      <c r="O156" s="86">
        <v>3907</v>
      </c>
    </row>
    <row r="157" spans="1:15" ht="14.25" customHeight="1">
      <c r="A157" s="13" t="s">
        <v>112</v>
      </c>
      <c r="B157" s="86">
        <v>7601</v>
      </c>
      <c r="C157" s="86">
        <v>8238</v>
      </c>
      <c r="D157" s="86">
        <v>7778</v>
      </c>
      <c r="E157" s="86">
        <v>10478</v>
      </c>
      <c r="F157" s="86">
        <v>10669</v>
      </c>
      <c r="G157" s="86">
        <v>10139</v>
      </c>
      <c r="H157" s="86">
        <v>11451</v>
      </c>
      <c r="I157" s="86">
        <v>11998</v>
      </c>
      <c r="J157" s="86">
        <v>9363</v>
      </c>
      <c r="K157" s="86">
        <v>8702</v>
      </c>
      <c r="L157" s="86">
        <v>8353</v>
      </c>
      <c r="M157" s="86">
        <v>7049</v>
      </c>
      <c r="N157" s="86">
        <v>7202</v>
      </c>
      <c r="O157" s="86">
        <v>7412</v>
      </c>
    </row>
    <row r="158" spans="1:15" ht="14.25" customHeight="1">
      <c r="A158" s="13" t="s">
        <v>113</v>
      </c>
      <c r="B158" s="86">
        <v>14047</v>
      </c>
      <c r="C158" s="86">
        <v>15135</v>
      </c>
      <c r="D158" s="86">
        <v>16036</v>
      </c>
      <c r="E158" s="86">
        <v>17232</v>
      </c>
      <c r="F158" s="86">
        <v>17734</v>
      </c>
      <c r="G158" s="86">
        <v>16809</v>
      </c>
      <c r="H158" s="86">
        <v>19983</v>
      </c>
      <c r="I158" s="86">
        <v>19846</v>
      </c>
      <c r="J158" s="86">
        <v>18554</v>
      </c>
      <c r="K158" s="86">
        <v>17981</v>
      </c>
      <c r="L158" s="86">
        <v>19149</v>
      </c>
      <c r="M158" s="86">
        <v>20731</v>
      </c>
      <c r="N158" s="86">
        <v>19707</v>
      </c>
      <c r="O158" s="86">
        <v>20827</v>
      </c>
    </row>
    <row r="159" spans="1:15" ht="14.25" customHeight="1">
      <c r="A159" s="13" t="s">
        <v>116</v>
      </c>
      <c r="B159" s="86">
        <v>2979</v>
      </c>
      <c r="C159" s="86">
        <v>2906</v>
      </c>
      <c r="D159" s="86">
        <v>2912</v>
      </c>
      <c r="E159" s="86">
        <v>3653</v>
      </c>
      <c r="F159" s="86">
        <v>3756</v>
      </c>
      <c r="G159" s="86">
        <v>3350</v>
      </c>
      <c r="H159" s="86">
        <v>3764</v>
      </c>
      <c r="I159" s="86">
        <v>3358</v>
      </c>
      <c r="J159" s="86">
        <v>3053</v>
      </c>
      <c r="K159" s="86">
        <v>3123</v>
      </c>
      <c r="L159" s="86">
        <v>3141</v>
      </c>
      <c r="M159" s="86">
        <v>3140</v>
      </c>
      <c r="N159" s="86">
        <v>3491</v>
      </c>
      <c r="O159" s="86">
        <v>3389</v>
      </c>
    </row>
    <row r="160" spans="1:15" ht="14.25" customHeight="1">
      <c r="A160" s="13" t="s">
        <v>261</v>
      </c>
      <c r="B160" s="143">
        <v>54415</v>
      </c>
      <c r="C160" s="143">
        <v>54719</v>
      </c>
      <c r="D160" s="143">
        <v>53448</v>
      </c>
      <c r="E160" s="86">
        <v>46918</v>
      </c>
      <c r="F160" s="143">
        <v>68524</v>
      </c>
      <c r="G160" s="86">
        <v>82621</v>
      </c>
      <c r="H160" s="86">
        <v>84107</v>
      </c>
      <c r="I160" s="86">
        <v>72502</v>
      </c>
      <c r="J160" s="86">
        <v>64523</v>
      </c>
      <c r="K160" s="86">
        <v>58610</v>
      </c>
      <c r="L160" s="86">
        <v>61850</v>
      </c>
      <c r="M160" s="86">
        <v>64187</v>
      </c>
      <c r="N160" s="86">
        <v>68617</v>
      </c>
      <c r="O160" s="86">
        <v>75008</v>
      </c>
    </row>
    <row r="161" spans="1:15" ht="14.25" customHeight="1">
      <c r="A161" s="13" t="s">
        <v>490</v>
      </c>
      <c r="B161" s="143"/>
      <c r="C161" s="143"/>
      <c r="D161" s="143"/>
      <c r="E161" s="86">
        <v>14020</v>
      </c>
      <c r="F161" s="143"/>
      <c r="G161" s="86">
        <v>19059</v>
      </c>
      <c r="H161" s="86">
        <v>21996</v>
      </c>
      <c r="I161" s="86">
        <v>23934</v>
      </c>
      <c r="J161" s="86">
        <v>20085</v>
      </c>
      <c r="K161" s="86">
        <v>22022</v>
      </c>
      <c r="L161" s="86">
        <v>25057</v>
      </c>
      <c r="M161" s="86">
        <v>27648</v>
      </c>
      <c r="N161" s="86">
        <v>30370</v>
      </c>
      <c r="O161" s="86">
        <v>31913</v>
      </c>
    </row>
    <row r="162" spans="1:15" ht="14.25" customHeight="1">
      <c r="A162" s="13" t="s">
        <v>491</v>
      </c>
      <c r="B162" s="86">
        <v>25320</v>
      </c>
      <c r="C162" s="86">
        <v>26914</v>
      </c>
      <c r="D162" s="86">
        <v>27725</v>
      </c>
      <c r="E162" s="86">
        <v>30051</v>
      </c>
      <c r="F162" s="86">
        <v>32882</v>
      </c>
      <c r="G162" s="86">
        <v>31709</v>
      </c>
      <c r="H162" s="86">
        <v>35498</v>
      </c>
      <c r="I162" s="86">
        <v>33094</v>
      </c>
      <c r="J162" s="86">
        <v>31212</v>
      </c>
      <c r="K162" s="86">
        <v>29264</v>
      </c>
      <c r="L162" s="86">
        <v>30453</v>
      </c>
      <c r="M162" s="86">
        <v>32339</v>
      </c>
      <c r="N162" s="86">
        <v>31968</v>
      </c>
      <c r="O162" s="86">
        <v>32010</v>
      </c>
    </row>
    <row r="163" spans="1:15" ht="14.25" customHeight="1">
      <c r="A163" s="13" t="s">
        <v>492</v>
      </c>
      <c r="B163" s="86">
        <v>4069</v>
      </c>
      <c r="C163" s="86">
        <v>5177</v>
      </c>
      <c r="D163" s="86">
        <v>5337</v>
      </c>
      <c r="E163" s="86">
        <v>5736</v>
      </c>
      <c r="F163" s="86">
        <v>5602</v>
      </c>
      <c r="G163" s="86">
        <v>6598</v>
      </c>
      <c r="H163" s="86">
        <v>6594</v>
      </c>
      <c r="I163" s="86">
        <v>5522</v>
      </c>
      <c r="J163" s="86">
        <v>5555</v>
      </c>
      <c r="K163" s="86">
        <v>5699</v>
      </c>
      <c r="L163" s="86">
        <v>5433</v>
      </c>
      <c r="M163" s="86">
        <v>5352</v>
      </c>
      <c r="N163" s="86">
        <v>5087</v>
      </c>
      <c r="O163" s="86">
        <v>5197</v>
      </c>
    </row>
    <row r="164" spans="1:15" ht="14.25" customHeight="1">
      <c r="A164" s="13" t="s">
        <v>262</v>
      </c>
      <c r="B164" s="86">
        <v>7127</v>
      </c>
      <c r="C164" s="86">
        <v>8363</v>
      </c>
      <c r="D164" s="86">
        <v>10113</v>
      </c>
      <c r="E164" s="86">
        <v>10033</v>
      </c>
      <c r="F164" s="86">
        <v>10779</v>
      </c>
      <c r="G164" s="86">
        <v>10693</v>
      </c>
      <c r="H164" s="86">
        <v>10795</v>
      </c>
      <c r="I164" s="86">
        <v>10028</v>
      </c>
      <c r="J164" s="86">
        <v>8911</v>
      </c>
      <c r="K164" s="86">
        <v>8540</v>
      </c>
      <c r="L164" s="86">
        <v>8756</v>
      </c>
      <c r="M164" s="86">
        <v>9095</v>
      </c>
      <c r="N164" s="86">
        <v>9515</v>
      </c>
      <c r="O164" s="86">
        <v>9498</v>
      </c>
    </row>
    <row r="165" spans="1:15" ht="18.75" customHeight="1">
      <c r="A165" s="13" t="s">
        <v>146</v>
      </c>
      <c r="B165" s="86">
        <v>181131</v>
      </c>
      <c r="C165" s="86">
        <v>184059</v>
      </c>
      <c r="D165" s="86">
        <v>192427</v>
      </c>
      <c r="E165" s="86">
        <v>209902</v>
      </c>
      <c r="F165" s="86">
        <v>219192</v>
      </c>
      <c r="G165" s="86">
        <v>248658</v>
      </c>
      <c r="H165" s="86">
        <v>289071</v>
      </c>
      <c r="I165" s="86">
        <v>297828</v>
      </c>
      <c r="J165" s="86">
        <v>289733</v>
      </c>
      <c r="K165" s="86">
        <v>284150</v>
      </c>
      <c r="L165" s="86">
        <v>301757</v>
      </c>
      <c r="M165" s="86">
        <v>321483</v>
      </c>
      <c r="N165" s="86">
        <v>336838</v>
      </c>
      <c r="O165" s="86">
        <v>354037</v>
      </c>
    </row>
    <row r="166" spans="1:15" ht="14.25" customHeight="1">
      <c r="A166" s="13" t="s">
        <v>417</v>
      </c>
      <c r="B166" s="86">
        <v>10769</v>
      </c>
      <c r="C166" s="86">
        <v>10447</v>
      </c>
      <c r="D166" s="86">
        <v>11170</v>
      </c>
      <c r="E166" s="86">
        <v>12915</v>
      </c>
      <c r="F166" s="86">
        <v>14997</v>
      </c>
      <c r="G166" s="86">
        <v>15366</v>
      </c>
      <c r="H166" s="86">
        <v>16474</v>
      </c>
      <c r="I166" s="86">
        <v>15199</v>
      </c>
      <c r="J166" s="86">
        <v>18137</v>
      </c>
      <c r="K166" s="86">
        <v>16743</v>
      </c>
      <c r="L166" s="86">
        <v>17735</v>
      </c>
      <c r="M166" s="86">
        <v>18546</v>
      </c>
      <c r="N166" s="86">
        <v>18926</v>
      </c>
      <c r="O166" s="86">
        <v>21755</v>
      </c>
    </row>
    <row r="167" spans="1:15" ht="14.25" customHeight="1">
      <c r="A167" s="13" t="s">
        <v>418</v>
      </c>
      <c r="B167" s="86">
        <v>7550</v>
      </c>
      <c r="C167" s="86">
        <v>7531</v>
      </c>
      <c r="D167" s="86">
        <v>7457</v>
      </c>
      <c r="E167" s="86">
        <v>9065</v>
      </c>
      <c r="F167" s="86">
        <v>8911</v>
      </c>
      <c r="G167" s="86">
        <v>12131</v>
      </c>
      <c r="H167" s="86">
        <v>14623</v>
      </c>
      <c r="I167" s="86">
        <v>16046</v>
      </c>
      <c r="J167" s="86">
        <v>14865</v>
      </c>
      <c r="K167" s="86">
        <v>12621</v>
      </c>
      <c r="L167" s="86">
        <v>13156</v>
      </c>
      <c r="M167" s="86">
        <v>14017</v>
      </c>
      <c r="N167" s="86">
        <v>13565</v>
      </c>
      <c r="O167" s="86">
        <v>13309</v>
      </c>
    </row>
    <row r="168" spans="1:15" ht="14.25" customHeight="1">
      <c r="A168" s="13" t="s">
        <v>263</v>
      </c>
      <c r="B168" s="86">
        <v>13536</v>
      </c>
      <c r="C168" s="86">
        <v>11987</v>
      </c>
      <c r="D168" s="86">
        <v>12447</v>
      </c>
      <c r="E168" s="86">
        <v>14747</v>
      </c>
      <c r="F168" s="86">
        <v>15802</v>
      </c>
      <c r="G168" s="86">
        <v>20894</v>
      </c>
      <c r="H168" s="86">
        <v>25690</v>
      </c>
      <c r="I168" s="86">
        <v>23486</v>
      </c>
      <c r="J168" s="86">
        <v>20116</v>
      </c>
      <c r="K168" s="86">
        <v>20617</v>
      </c>
      <c r="L168" s="86">
        <v>21690</v>
      </c>
      <c r="M168" s="86">
        <v>24062</v>
      </c>
      <c r="N168" s="86">
        <v>24277</v>
      </c>
      <c r="O168" s="86">
        <v>26052</v>
      </c>
    </row>
    <row r="169" spans="1:15" ht="14.25" customHeight="1">
      <c r="A169" s="13" t="s">
        <v>493</v>
      </c>
      <c r="B169" s="86">
        <v>6673</v>
      </c>
      <c r="C169" s="86">
        <v>3640</v>
      </c>
      <c r="D169" s="86">
        <v>4794</v>
      </c>
      <c r="E169" s="86">
        <v>6150</v>
      </c>
      <c r="F169" s="86">
        <v>7492</v>
      </c>
      <c r="G169" s="86">
        <v>8021</v>
      </c>
      <c r="H169" s="86">
        <v>6649</v>
      </c>
      <c r="I169" s="86">
        <v>6274</v>
      </c>
      <c r="J169" s="86">
        <v>6544</v>
      </c>
      <c r="K169" s="86">
        <v>7044</v>
      </c>
      <c r="L169" s="86">
        <v>7930</v>
      </c>
      <c r="M169" s="86">
        <v>8758</v>
      </c>
      <c r="N169" s="86">
        <v>8548</v>
      </c>
      <c r="O169" s="86">
        <v>8506</v>
      </c>
    </row>
    <row r="170" spans="1:15" ht="14.25" customHeight="1">
      <c r="A170" s="13" t="s">
        <v>420</v>
      </c>
      <c r="B170" s="86">
        <v>17532</v>
      </c>
      <c r="C170" s="86">
        <v>20432</v>
      </c>
      <c r="D170" s="86">
        <v>20789</v>
      </c>
      <c r="E170" s="86">
        <v>23531</v>
      </c>
      <c r="F170" s="86">
        <v>24377</v>
      </c>
      <c r="G170" s="86">
        <v>24142</v>
      </c>
      <c r="H170" s="86">
        <v>23340</v>
      </c>
      <c r="I170" s="86">
        <v>22144</v>
      </c>
      <c r="J170" s="86">
        <v>25081</v>
      </c>
      <c r="K170" s="86">
        <v>27070</v>
      </c>
      <c r="L170" s="86">
        <v>26337</v>
      </c>
      <c r="M170" s="86">
        <v>29705</v>
      </c>
      <c r="N170" s="86">
        <v>31603</v>
      </c>
      <c r="O170" s="86">
        <v>37919</v>
      </c>
    </row>
    <row r="171" spans="1:15" ht="14.25" customHeight="1">
      <c r="A171" s="13" t="s">
        <v>114</v>
      </c>
      <c r="B171" s="86">
        <v>27296</v>
      </c>
      <c r="C171" s="86">
        <v>22508</v>
      </c>
      <c r="D171" s="86">
        <v>20953</v>
      </c>
      <c r="E171" s="86">
        <v>18311</v>
      </c>
      <c r="F171" s="86">
        <v>16448</v>
      </c>
      <c r="G171" s="86">
        <v>14796</v>
      </c>
      <c r="H171" s="86">
        <v>16069</v>
      </c>
      <c r="I171" s="86">
        <v>20173</v>
      </c>
      <c r="J171" s="86">
        <v>17491</v>
      </c>
      <c r="K171" s="86">
        <v>15112</v>
      </c>
      <c r="L171" s="86">
        <v>16163</v>
      </c>
      <c r="M171" s="86">
        <v>16196</v>
      </c>
      <c r="N171" s="86">
        <v>16450</v>
      </c>
      <c r="O171" s="86">
        <v>16710</v>
      </c>
    </row>
    <row r="172" spans="1:15" ht="14.25" customHeight="1">
      <c r="A172" s="13" t="s">
        <v>115</v>
      </c>
      <c r="B172" s="86">
        <v>6325</v>
      </c>
      <c r="C172" s="86">
        <v>7104</v>
      </c>
      <c r="D172" s="86">
        <v>7864</v>
      </c>
      <c r="E172" s="86">
        <v>9543</v>
      </c>
      <c r="F172" s="86">
        <v>10344</v>
      </c>
      <c r="G172" s="86">
        <v>11187</v>
      </c>
      <c r="H172" s="86">
        <v>11989</v>
      </c>
      <c r="I172" s="86">
        <v>13133</v>
      </c>
      <c r="J172" s="86">
        <v>12252</v>
      </c>
      <c r="K172" s="86">
        <v>11705</v>
      </c>
      <c r="L172" s="86">
        <v>12089</v>
      </c>
      <c r="M172" s="86">
        <v>12307</v>
      </c>
      <c r="N172" s="86">
        <v>12415</v>
      </c>
      <c r="O172" s="86">
        <v>10865</v>
      </c>
    </row>
    <row r="173" spans="1:15" ht="14.25" customHeight="1">
      <c r="A173" s="13" t="s">
        <v>264</v>
      </c>
      <c r="B173" s="86">
        <v>6514</v>
      </c>
      <c r="C173" s="86">
        <v>7043</v>
      </c>
      <c r="D173" s="86">
        <v>7629</v>
      </c>
      <c r="E173" s="86">
        <v>7968</v>
      </c>
      <c r="F173" s="86">
        <v>8663</v>
      </c>
      <c r="G173" s="86">
        <v>9105</v>
      </c>
      <c r="H173" s="86">
        <v>10234</v>
      </c>
      <c r="I173" s="86">
        <v>9532</v>
      </c>
      <c r="J173" s="86">
        <v>8897</v>
      </c>
      <c r="K173" s="86">
        <v>8248</v>
      </c>
      <c r="L173" s="86">
        <v>8464</v>
      </c>
      <c r="M173" s="86">
        <v>9607</v>
      </c>
      <c r="N173" s="86">
        <v>10407</v>
      </c>
      <c r="O173" s="86">
        <v>10194</v>
      </c>
    </row>
    <row r="174" spans="1:15" ht="14.25" customHeight="1">
      <c r="A174" s="13" t="s">
        <v>265</v>
      </c>
      <c r="B174" s="86">
        <v>25217</v>
      </c>
      <c r="C174" s="86">
        <v>24342</v>
      </c>
      <c r="D174" s="86">
        <v>25064</v>
      </c>
      <c r="E174" s="86">
        <v>29157</v>
      </c>
      <c r="F174" s="86">
        <v>30916</v>
      </c>
      <c r="G174" s="86">
        <v>38748</v>
      </c>
      <c r="H174" s="86">
        <v>56993</v>
      </c>
      <c r="I174" s="86">
        <v>62651</v>
      </c>
      <c r="J174" s="86">
        <v>62789</v>
      </c>
      <c r="K174" s="86">
        <v>65376</v>
      </c>
      <c r="L174" s="86">
        <v>70297</v>
      </c>
      <c r="M174" s="86">
        <v>75849</v>
      </c>
      <c r="N174" s="86">
        <v>79618</v>
      </c>
      <c r="O174" s="86">
        <v>85740</v>
      </c>
    </row>
    <row r="175" spans="1:15" ht="14.25" customHeight="1">
      <c r="A175" s="13" t="s">
        <v>266</v>
      </c>
      <c r="B175" s="86">
        <v>9056</v>
      </c>
      <c r="C175" s="86">
        <v>10011</v>
      </c>
      <c r="D175" s="86">
        <v>11625</v>
      </c>
      <c r="E175" s="86">
        <v>10891</v>
      </c>
      <c r="F175" s="86">
        <v>11653</v>
      </c>
      <c r="G175" s="86">
        <v>11754</v>
      </c>
      <c r="H175" s="86">
        <v>13870</v>
      </c>
      <c r="I175" s="86">
        <v>11915</v>
      </c>
      <c r="J175" s="86">
        <v>11526</v>
      </c>
      <c r="K175" s="86">
        <v>10800</v>
      </c>
      <c r="L175" s="86">
        <v>10870</v>
      </c>
      <c r="M175" s="86">
        <v>10776</v>
      </c>
      <c r="N175" s="86">
        <v>12256</v>
      </c>
      <c r="O175" s="86">
        <v>12358</v>
      </c>
    </row>
    <row r="176" spans="1:15" ht="14.25" customHeight="1">
      <c r="A176" s="13" t="s">
        <v>267</v>
      </c>
      <c r="B176" s="86">
        <v>2883</v>
      </c>
      <c r="C176" s="86">
        <v>2800</v>
      </c>
      <c r="D176" s="86">
        <v>3511</v>
      </c>
      <c r="E176" s="86">
        <v>3097</v>
      </c>
      <c r="F176" s="86">
        <v>3169</v>
      </c>
      <c r="G176" s="86">
        <v>3819</v>
      </c>
      <c r="H176" s="86">
        <v>6450</v>
      </c>
      <c r="I176" s="86">
        <v>9562</v>
      </c>
      <c r="J176" s="86">
        <v>9254</v>
      </c>
      <c r="K176" s="86">
        <v>8919</v>
      </c>
      <c r="L176" s="86">
        <v>9306</v>
      </c>
      <c r="M176" s="86">
        <v>9475</v>
      </c>
      <c r="N176" s="86">
        <v>9353</v>
      </c>
      <c r="O176" s="86">
        <v>8727</v>
      </c>
    </row>
    <row r="177" spans="1:15" ht="14.25" customHeight="1">
      <c r="A177" s="13" t="s">
        <v>268</v>
      </c>
      <c r="B177" s="86">
        <v>6952</v>
      </c>
      <c r="C177" s="86">
        <v>7584</v>
      </c>
      <c r="D177" s="86">
        <v>7683</v>
      </c>
      <c r="E177" s="86">
        <v>8477</v>
      </c>
      <c r="F177" s="86">
        <v>8963</v>
      </c>
      <c r="G177" s="86">
        <v>9874</v>
      </c>
      <c r="H177" s="86">
        <v>11299</v>
      </c>
      <c r="I177" s="86">
        <v>11769</v>
      </c>
      <c r="J177" s="86">
        <v>10741</v>
      </c>
      <c r="K177" s="86">
        <v>10563</v>
      </c>
      <c r="L177" s="86">
        <v>11337</v>
      </c>
      <c r="M177" s="86">
        <v>11695</v>
      </c>
      <c r="N177" s="86">
        <v>11478</v>
      </c>
      <c r="O177" s="86">
        <v>12439</v>
      </c>
    </row>
    <row r="178" spans="1:15" ht="14.25" customHeight="1">
      <c r="A178" s="13" t="s">
        <v>269</v>
      </c>
      <c r="B178" s="86">
        <v>3815</v>
      </c>
      <c r="C178" s="86">
        <v>4914</v>
      </c>
      <c r="D178" s="86">
        <v>5614</v>
      </c>
      <c r="E178" s="86">
        <v>6829</v>
      </c>
      <c r="F178" s="86">
        <v>7499</v>
      </c>
      <c r="G178" s="86">
        <v>8351</v>
      </c>
      <c r="H178" s="86">
        <v>9279</v>
      </c>
      <c r="I178" s="86">
        <v>9502</v>
      </c>
      <c r="J178" s="86">
        <v>8930</v>
      </c>
      <c r="K178" s="86">
        <v>7291</v>
      </c>
      <c r="L178" s="86">
        <v>9477</v>
      </c>
      <c r="M178" s="86">
        <v>10105</v>
      </c>
      <c r="N178" s="86">
        <v>10372</v>
      </c>
      <c r="O178" s="86">
        <v>11305</v>
      </c>
    </row>
    <row r="179" spans="1:15" ht="14.25" customHeight="1">
      <c r="A179" s="13" t="s">
        <v>270</v>
      </c>
      <c r="B179">
        <v>8435</v>
      </c>
      <c r="C179">
        <v>8301</v>
      </c>
      <c r="D179">
        <v>10107</v>
      </c>
      <c r="E179">
        <v>11348</v>
      </c>
      <c r="F179">
        <v>10899</v>
      </c>
      <c r="G179">
        <v>15121</v>
      </c>
      <c r="H179">
        <v>16451</v>
      </c>
      <c r="I179">
        <v>16701</v>
      </c>
      <c r="J179">
        <v>16038</v>
      </c>
      <c r="K179">
        <v>15758</v>
      </c>
      <c r="L179">
        <v>15723</v>
      </c>
      <c r="M179">
        <v>15449</v>
      </c>
      <c r="N179">
        <v>17149</v>
      </c>
      <c r="O179">
        <v>18414</v>
      </c>
    </row>
    <row r="180" spans="1:15" ht="14.25" customHeight="1">
      <c r="A180" s="13" t="s">
        <v>271</v>
      </c>
      <c r="B180" s="86">
        <v>10391</v>
      </c>
      <c r="C180" s="86">
        <v>13490</v>
      </c>
      <c r="D180" s="86">
        <v>13761</v>
      </c>
      <c r="E180" s="86">
        <v>14983</v>
      </c>
      <c r="F180" s="86">
        <v>15890</v>
      </c>
      <c r="G180" s="86">
        <v>19190</v>
      </c>
      <c r="H180" s="86">
        <v>19768</v>
      </c>
      <c r="I180" s="86">
        <v>18621</v>
      </c>
      <c r="J180" s="86">
        <v>16986</v>
      </c>
      <c r="K180" s="86">
        <v>15668</v>
      </c>
      <c r="L180" s="86">
        <v>17396</v>
      </c>
      <c r="M180" s="86">
        <v>19376</v>
      </c>
      <c r="N180" s="86">
        <v>23283</v>
      </c>
      <c r="O180" s="86">
        <v>22212</v>
      </c>
    </row>
    <row r="181" spans="1:15" ht="14.25" customHeight="1">
      <c r="A181" s="13" t="s">
        <v>272</v>
      </c>
      <c r="B181" s="86">
        <v>3936</v>
      </c>
      <c r="C181" s="86">
        <v>6987</v>
      </c>
      <c r="D181" s="86">
        <v>6951</v>
      </c>
      <c r="E181" s="86">
        <v>6756</v>
      </c>
      <c r="F181" s="86">
        <v>5750</v>
      </c>
      <c r="G181" s="86">
        <v>6699</v>
      </c>
      <c r="H181" s="86">
        <v>7814</v>
      </c>
      <c r="I181" s="86">
        <v>7733</v>
      </c>
      <c r="J181" s="86">
        <v>8210</v>
      </c>
      <c r="K181" s="86">
        <v>9531</v>
      </c>
      <c r="L181" s="86">
        <v>11184</v>
      </c>
      <c r="M181" s="86">
        <v>11523</v>
      </c>
      <c r="N181" s="86">
        <v>12601</v>
      </c>
      <c r="O181" s="86">
        <v>11519</v>
      </c>
    </row>
    <row r="182" spans="1:15" ht="14.25" customHeight="1">
      <c r="A182" s="13" t="s">
        <v>421</v>
      </c>
      <c r="B182" s="86">
        <v>14251</v>
      </c>
      <c r="C182" s="86">
        <v>14938</v>
      </c>
      <c r="D182" s="86">
        <v>15008</v>
      </c>
      <c r="E182" s="86">
        <v>16134</v>
      </c>
      <c r="F182" s="86">
        <v>17419</v>
      </c>
      <c r="G182" s="86">
        <v>19460</v>
      </c>
      <c r="H182" s="86">
        <v>22079</v>
      </c>
      <c r="I182" s="86">
        <v>23387</v>
      </c>
      <c r="J182" s="86">
        <v>21876</v>
      </c>
      <c r="K182" s="86">
        <v>21084</v>
      </c>
      <c r="L182" s="86">
        <v>22603</v>
      </c>
      <c r="M182" s="86">
        <v>24037</v>
      </c>
      <c r="N182" s="86">
        <v>24537</v>
      </c>
      <c r="O182" s="86">
        <v>26013</v>
      </c>
    </row>
    <row r="183" spans="1:15" ht="14.25" customHeight="1">
      <c r="A183" s="8"/>
      <c r="B183" s="87"/>
      <c r="C183" s="87"/>
      <c r="D183" s="87"/>
      <c r="E183" s="87"/>
      <c r="F183" s="87"/>
      <c r="G183" s="87"/>
      <c r="H183" s="87"/>
      <c r="I183" s="87"/>
      <c r="J183" s="87"/>
      <c r="K183" s="87"/>
      <c r="L183" s="87"/>
      <c r="M183" s="87"/>
      <c r="N183" s="87"/>
      <c r="O183" s="88" t="s">
        <v>121</v>
      </c>
    </row>
    <row r="184" spans="1:15" ht="21" customHeight="1">
      <c r="A184" t="s">
        <v>572</v>
      </c>
      <c r="B184" s="86"/>
      <c r="C184" s="86"/>
      <c r="D184" s="86"/>
      <c r="E184" s="86"/>
      <c r="F184" s="86"/>
      <c r="G184" s="86"/>
      <c r="H184" s="86"/>
      <c r="I184" s="86"/>
      <c r="J184" s="86"/>
      <c r="K184" s="86"/>
      <c r="L184" s="86"/>
      <c r="M184" s="86"/>
      <c r="N184" s="86"/>
      <c r="O184" s="24" t="s">
        <v>279</v>
      </c>
    </row>
    <row r="185" spans="1:15" ht="14.25" customHeight="1">
      <c r="A185" s="5"/>
      <c r="B185" s="89" t="s">
        <v>131</v>
      </c>
      <c r="C185" s="89" t="s">
        <v>132</v>
      </c>
      <c r="D185" s="89" t="s">
        <v>133</v>
      </c>
      <c r="E185" s="89" t="s">
        <v>134</v>
      </c>
      <c r="F185" s="89" t="s">
        <v>135</v>
      </c>
      <c r="G185" s="89" t="s">
        <v>136</v>
      </c>
      <c r="H185" s="89" t="s">
        <v>137</v>
      </c>
      <c r="I185" s="89" t="s">
        <v>138</v>
      </c>
      <c r="J185" s="89" t="s">
        <v>139</v>
      </c>
      <c r="K185" s="89" t="s">
        <v>140</v>
      </c>
      <c r="L185" s="89" t="s">
        <v>141</v>
      </c>
      <c r="M185" s="89" t="s">
        <v>142</v>
      </c>
      <c r="N185" s="89" t="s">
        <v>143</v>
      </c>
      <c r="O185" s="89" t="s">
        <v>144</v>
      </c>
    </row>
    <row r="186" spans="1:15" ht="14.25" customHeight="1">
      <c r="A186" s="9" t="s">
        <v>147</v>
      </c>
      <c r="B186" s="87">
        <v>25923</v>
      </c>
      <c r="C186" s="87">
        <v>27997</v>
      </c>
      <c r="D186" s="87">
        <v>31494</v>
      </c>
      <c r="E186" s="87">
        <v>36078</v>
      </c>
      <c r="F186" s="87">
        <v>39882</v>
      </c>
      <c r="G186" s="87">
        <v>44795</v>
      </c>
      <c r="H186" s="87">
        <v>51603</v>
      </c>
      <c r="I186" s="87">
        <v>50872</v>
      </c>
      <c r="J186" s="87">
        <v>46056</v>
      </c>
      <c r="K186" s="87">
        <v>46954</v>
      </c>
      <c r="L186" s="87">
        <v>52310</v>
      </c>
      <c r="M186" s="87">
        <v>54873</v>
      </c>
      <c r="N186" s="87">
        <v>56504</v>
      </c>
      <c r="O186" s="87">
        <v>60294</v>
      </c>
    </row>
    <row r="187" spans="1:15" ht="14.25" customHeight="1">
      <c r="A187" s="13" t="s">
        <v>118</v>
      </c>
      <c r="B187" s="86">
        <v>3189</v>
      </c>
      <c r="C187" s="86">
        <v>3228</v>
      </c>
      <c r="D187" s="86">
        <v>4034</v>
      </c>
      <c r="E187" s="86">
        <v>4985</v>
      </c>
      <c r="F187" s="86">
        <v>6560</v>
      </c>
      <c r="G187" s="86">
        <v>5013</v>
      </c>
      <c r="H187" s="86">
        <v>5353</v>
      </c>
      <c r="I187" s="86">
        <v>5936</v>
      </c>
      <c r="J187" s="86">
        <v>5334</v>
      </c>
      <c r="K187" s="86">
        <v>5306</v>
      </c>
      <c r="L187" s="86">
        <v>6149</v>
      </c>
      <c r="M187" s="86">
        <v>6461</v>
      </c>
      <c r="N187" s="86">
        <v>6907</v>
      </c>
      <c r="O187" s="86">
        <v>6954</v>
      </c>
    </row>
    <row r="188" spans="1:15" ht="14.25" customHeight="1">
      <c r="A188" s="13" t="s">
        <v>117</v>
      </c>
      <c r="B188" s="86">
        <v>2333</v>
      </c>
      <c r="C188" s="86">
        <v>2432</v>
      </c>
      <c r="D188" s="86">
        <v>3405</v>
      </c>
      <c r="E188" s="86">
        <v>3561</v>
      </c>
      <c r="F188" s="86">
        <v>3606</v>
      </c>
      <c r="G188" s="86">
        <v>3300</v>
      </c>
      <c r="H188" s="86">
        <v>3907</v>
      </c>
      <c r="I188" s="86">
        <v>3948</v>
      </c>
      <c r="J188" s="86">
        <v>2933</v>
      </c>
      <c r="K188" s="86">
        <v>4067</v>
      </c>
      <c r="L188" s="86">
        <v>4993</v>
      </c>
      <c r="M188" s="86">
        <v>4891</v>
      </c>
      <c r="N188" s="86">
        <v>4427</v>
      </c>
      <c r="O188" s="86">
        <v>4387</v>
      </c>
    </row>
    <row r="189" spans="1:15" ht="14.25" customHeight="1">
      <c r="A189" s="13" t="s">
        <v>119</v>
      </c>
      <c r="B189" s="86">
        <v>7652</v>
      </c>
      <c r="C189" s="86">
        <v>8039</v>
      </c>
      <c r="D189" s="86">
        <v>8434</v>
      </c>
      <c r="E189" s="86">
        <v>9774</v>
      </c>
      <c r="F189" s="86">
        <v>10764</v>
      </c>
      <c r="G189" s="86">
        <v>10721</v>
      </c>
      <c r="H189" s="86">
        <v>12051</v>
      </c>
      <c r="I189" s="86">
        <v>11684</v>
      </c>
      <c r="J189" s="86">
        <v>11666</v>
      </c>
      <c r="K189" s="86">
        <v>12082</v>
      </c>
      <c r="L189" s="86">
        <v>12821</v>
      </c>
      <c r="M189" s="86">
        <v>13622</v>
      </c>
      <c r="N189" s="86">
        <v>13373</v>
      </c>
      <c r="O189" s="86">
        <v>14568</v>
      </c>
    </row>
    <row r="190" spans="1:15" ht="14.25" customHeight="1">
      <c r="A190" s="13" t="s">
        <v>120</v>
      </c>
      <c r="B190" s="86">
        <v>283</v>
      </c>
      <c r="C190" s="86">
        <v>301</v>
      </c>
      <c r="D190" s="86">
        <v>418</v>
      </c>
      <c r="E190" s="86">
        <v>714</v>
      </c>
      <c r="F190" s="86">
        <v>1068</v>
      </c>
      <c r="G190" s="86">
        <v>964</v>
      </c>
      <c r="H190" s="86">
        <v>1183</v>
      </c>
      <c r="I190" s="86">
        <v>1302</v>
      </c>
      <c r="J190" s="86">
        <v>1128</v>
      </c>
      <c r="K190" s="86">
        <v>1242</v>
      </c>
      <c r="L190" s="86">
        <v>1233</v>
      </c>
      <c r="M190" s="86">
        <v>1207</v>
      </c>
      <c r="N190" s="86">
        <v>1316</v>
      </c>
      <c r="O190" s="86">
        <v>1290</v>
      </c>
    </row>
    <row r="191" spans="1:15" ht="14.25" customHeight="1">
      <c r="A191" s="13" t="s">
        <v>273</v>
      </c>
      <c r="B191" s="86">
        <v>795</v>
      </c>
      <c r="C191" s="86">
        <v>1108</v>
      </c>
      <c r="D191" s="86">
        <v>1069</v>
      </c>
      <c r="E191" s="86">
        <v>1155</v>
      </c>
      <c r="F191" s="86">
        <v>1291</v>
      </c>
      <c r="G191" s="86">
        <v>1176</v>
      </c>
      <c r="H191" s="86">
        <v>1420</v>
      </c>
      <c r="I191" s="86">
        <v>1312</v>
      </c>
      <c r="J191" s="86">
        <v>1149</v>
      </c>
      <c r="K191" s="86">
        <v>1210</v>
      </c>
      <c r="L191" s="86">
        <v>1122</v>
      </c>
      <c r="M191" s="86">
        <v>1181</v>
      </c>
      <c r="N191" s="86">
        <v>880</v>
      </c>
      <c r="O191" s="86">
        <v>1390</v>
      </c>
    </row>
    <row r="192" spans="1:15" ht="14.25" customHeight="1">
      <c r="A192" s="13" t="s">
        <v>274</v>
      </c>
      <c r="B192" s="86">
        <v>6016</v>
      </c>
      <c r="C192" s="86">
        <v>6414</v>
      </c>
      <c r="D192" s="86">
        <v>7455</v>
      </c>
      <c r="E192" s="86">
        <v>7035</v>
      </c>
      <c r="F192" s="143">
        <v>16593</v>
      </c>
      <c r="G192" s="143">
        <v>23621</v>
      </c>
      <c r="H192" s="86">
        <v>16748</v>
      </c>
      <c r="I192" s="86">
        <v>16289</v>
      </c>
      <c r="J192" s="86">
        <v>14530</v>
      </c>
      <c r="K192" s="86">
        <v>13227</v>
      </c>
      <c r="L192" s="86">
        <v>15122</v>
      </c>
      <c r="M192" s="86">
        <v>17114</v>
      </c>
      <c r="N192" s="86">
        <v>17769</v>
      </c>
      <c r="O192" s="86">
        <v>19354</v>
      </c>
    </row>
    <row r="193" spans="1:15" ht="14.25" customHeight="1">
      <c r="A193" s="13" t="s">
        <v>427</v>
      </c>
      <c r="B193" s="86">
        <v>5655</v>
      </c>
      <c r="C193" s="86">
        <v>6475</v>
      </c>
      <c r="D193" s="86">
        <v>6679</v>
      </c>
      <c r="E193" s="86">
        <v>8854</v>
      </c>
      <c r="F193" s="143"/>
      <c r="G193" s="143"/>
      <c r="H193" s="86">
        <v>10941</v>
      </c>
      <c r="I193" s="86">
        <v>10401</v>
      </c>
      <c r="J193" s="86">
        <v>9316</v>
      </c>
      <c r="K193" s="86">
        <v>9820</v>
      </c>
      <c r="L193" s="86">
        <v>10870</v>
      </c>
      <c r="M193" s="86">
        <v>10397</v>
      </c>
      <c r="N193" s="86">
        <v>11832</v>
      </c>
      <c r="O193" s="86">
        <v>12211</v>
      </c>
    </row>
    <row r="194" spans="1:15" ht="14.25" customHeight="1">
      <c r="A194" s="13" t="s">
        <v>494</v>
      </c>
      <c r="B194" s="17" t="s">
        <v>280</v>
      </c>
      <c r="C194" s="17" t="s">
        <v>280</v>
      </c>
      <c r="D194" s="17" t="s">
        <v>280</v>
      </c>
      <c r="E194" s="17" t="s">
        <v>280</v>
      </c>
      <c r="F194" s="17" t="s">
        <v>280</v>
      </c>
      <c r="G194" s="17" t="s">
        <v>280</v>
      </c>
      <c r="H194" s="17" t="s">
        <v>280</v>
      </c>
      <c r="I194" s="17" t="s">
        <v>280</v>
      </c>
      <c r="J194" s="17" t="s">
        <v>280</v>
      </c>
      <c r="K194" s="17" t="s">
        <v>280</v>
      </c>
      <c r="L194" s="17" t="s">
        <v>280</v>
      </c>
      <c r="M194" s="17" t="s">
        <v>280</v>
      </c>
      <c r="N194" s="17" t="s">
        <v>280</v>
      </c>
      <c r="O194" s="86">
        <v>140</v>
      </c>
    </row>
    <row r="195" spans="1:15" ht="18.75" customHeight="1">
      <c r="A195" s="13" t="s">
        <v>148</v>
      </c>
      <c r="B195" s="86">
        <v>21839</v>
      </c>
      <c r="C195" s="86">
        <v>24053</v>
      </c>
      <c r="D195" s="86">
        <v>25512</v>
      </c>
      <c r="E195" s="86">
        <v>26698</v>
      </c>
      <c r="F195" s="86">
        <v>28017</v>
      </c>
      <c r="G195" s="86">
        <v>27206</v>
      </c>
      <c r="H195" s="86">
        <v>30739</v>
      </c>
      <c r="I195" s="86">
        <v>28573</v>
      </c>
      <c r="J195" s="86">
        <v>26834</v>
      </c>
      <c r="K195" s="86">
        <v>26839</v>
      </c>
      <c r="L195" s="86">
        <v>30962</v>
      </c>
      <c r="M195" s="86">
        <v>33587</v>
      </c>
      <c r="N195" s="86">
        <v>35183</v>
      </c>
      <c r="O195" s="86">
        <v>37518</v>
      </c>
    </row>
    <row r="196" spans="1:15" ht="14.25" customHeight="1">
      <c r="A196" s="13" t="s">
        <v>428</v>
      </c>
      <c r="B196" s="86">
        <v>871</v>
      </c>
      <c r="C196" s="86">
        <v>1086</v>
      </c>
      <c r="D196" s="86">
        <v>1302</v>
      </c>
      <c r="E196" s="86">
        <v>888</v>
      </c>
      <c r="F196" s="86">
        <v>907</v>
      </c>
      <c r="G196" s="86">
        <v>735</v>
      </c>
      <c r="H196" s="86">
        <v>852</v>
      </c>
      <c r="I196" s="86">
        <v>803</v>
      </c>
      <c r="J196" s="86">
        <v>788</v>
      </c>
      <c r="K196" s="86">
        <v>766</v>
      </c>
      <c r="L196" s="86">
        <v>1261</v>
      </c>
      <c r="M196" s="86">
        <v>1036</v>
      </c>
      <c r="N196" s="86">
        <v>737</v>
      </c>
      <c r="O196" s="86">
        <v>455</v>
      </c>
    </row>
    <row r="197" spans="1:15" ht="14.25" customHeight="1">
      <c r="A197" s="13" t="s">
        <v>429</v>
      </c>
      <c r="B197" s="86">
        <v>1371</v>
      </c>
      <c r="C197" s="86">
        <v>1314</v>
      </c>
      <c r="D197" s="86">
        <v>1199</v>
      </c>
      <c r="E197" s="86">
        <v>876</v>
      </c>
      <c r="F197" s="86">
        <v>1075</v>
      </c>
      <c r="G197" s="86">
        <v>1288</v>
      </c>
      <c r="H197" s="86">
        <v>1272</v>
      </c>
      <c r="I197" s="86">
        <v>1090</v>
      </c>
      <c r="J197" s="86">
        <v>1022</v>
      </c>
      <c r="K197" s="86">
        <v>1204</v>
      </c>
      <c r="L197" s="86">
        <v>1194</v>
      </c>
      <c r="M197" s="86">
        <v>1131</v>
      </c>
      <c r="N197" s="86">
        <v>1323</v>
      </c>
      <c r="O197" s="86">
        <v>1377</v>
      </c>
    </row>
    <row r="198" spans="1:15" ht="14.25" customHeight="1">
      <c r="A198" s="13" t="s">
        <v>430</v>
      </c>
      <c r="B198" s="86">
        <v>10601</v>
      </c>
      <c r="C198" s="86">
        <v>11713</v>
      </c>
      <c r="D198" s="86">
        <v>12649</v>
      </c>
      <c r="E198" s="86">
        <v>13605</v>
      </c>
      <c r="F198" s="86">
        <v>13829</v>
      </c>
      <c r="G198" s="86">
        <f>1277+11522</f>
        <v>12799</v>
      </c>
      <c r="H198" s="86">
        <v>14723</v>
      </c>
      <c r="I198" s="86">
        <v>14463</v>
      </c>
      <c r="J198" s="86">
        <v>13736</v>
      </c>
      <c r="K198" s="86">
        <v>12494</v>
      </c>
      <c r="L198" s="86">
        <v>14314</v>
      </c>
      <c r="M198" s="86">
        <v>15197</v>
      </c>
      <c r="N198" s="86">
        <v>16366</v>
      </c>
      <c r="O198" s="86">
        <v>17456</v>
      </c>
    </row>
    <row r="199" spans="1:15" ht="14.25" customHeight="1">
      <c r="A199" s="13" t="s">
        <v>495</v>
      </c>
      <c r="B199" s="86">
        <v>4702</v>
      </c>
      <c r="C199" s="86">
        <v>5431</v>
      </c>
      <c r="D199" s="86">
        <v>5410</v>
      </c>
      <c r="E199" s="86">
        <v>6575</v>
      </c>
      <c r="F199" s="86">
        <v>7057</v>
      </c>
      <c r="G199" s="143">
        <v>9611</v>
      </c>
      <c r="H199" s="86">
        <v>8365</v>
      </c>
      <c r="I199" s="86">
        <v>7283</v>
      </c>
      <c r="J199" s="86">
        <v>6809</v>
      </c>
      <c r="K199" s="86">
        <v>7384</v>
      </c>
      <c r="L199" s="86">
        <v>8987</v>
      </c>
      <c r="M199" s="86">
        <v>10429</v>
      </c>
      <c r="N199" s="86">
        <v>10613</v>
      </c>
      <c r="O199" s="86">
        <v>11699</v>
      </c>
    </row>
    <row r="200" spans="1:15" ht="14.25" customHeight="1">
      <c r="A200" s="13" t="s">
        <v>496</v>
      </c>
      <c r="B200" s="86">
        <v>4197</v>
      </c>
      <c r="C200" s="86">
        <v>4329</v>
      </c>
      <c r="D200" s="86">
        <v>4832</v>
      </c>
      <c r="E200" s="86">
        <v>4556</v>
      </c>
      <c r="F200" s="86">
        <v>2157</v>
      </c>
      <c r="G200" s="143"/>
      <c r="H200" s="86">
        <v>4897</v>
      </c>
      <c r="I200" s="86">
        <v>4298</v>
      </c>
      <c r="J200" s="86">
        <v>3880</v>
      </c>
      <c r="K200" s="86">
        <v>4227</v>
      </c>
      <c r="L200" s="86">
        <v>4619</v>
      </c>
      <c r="M200" s="86">
        <v>5117</v>
      </c>
      <c r="N200" s="86">
        <v>5498</v>
      </c>
      <c r="O200" s="86">
        <v>5936</v>
      </c>
    </row>
    <row r="201" spans="1:15" ht="14.25" customHeight="1">
      <c r="A201" s="13" t="s">
        <v>432</v>
      </c>
      <c r="B201" s="86">
        <v>97</v>
      </c>
      <c r="C201" s="86">
        <v>180</v>
      </c>
      <c r="D201" s="86">
        <v>120</v>
      </c>
      <c r="E201" s="86">
        <v>198</v>
      </c>
      <c r="F201" s="86">
        <v>576</v>
      </c>
      <c r="G201" s="86">
        <v>690</v>
      </c>
      <c r="H201" s="86">
        <v>630</v>
      </c>
      <c r="I201" s="86">
        <v>636</v>
      </c>
      <c r="J201" s="86">
        <v>599</v>
      </c>
      <c r="K201" s="86">
        <v>764</v>
      </c>
      <c r="L201" s="86">
        <v>587</v>
      </c>
      <c r="M201" s="86">
        <v>677</v>
      </c>
      <c r="N201" s="86">
        <v>646</v>
      </c>
      <c r="O201" s="86">
        <v>595</v>
      </c>
    </row>
    <row r="202" spans="1:15" ht="18.75" customHeight="1">
      <c r="A202" s="13" t="s">
        <v>149</v>
      </c>
      <c r="B202" s="86">
        <v>37727</v>
      </c>
      <c r="C202" s="86">
        <v>36347</v>
      </c>
      <c r="D202" s="86">
        <v>38394</v>
      </c>
      <c r="E202" s="86">
        <v>36311</v>
      </c>
      <c r="F202" s="86">
        <v>36785</v>
      </c>
      <c r="G202" s="86">
        <v>34092</v>
      </c>
      <c r="H202" s="86">
        <v>37992</v>
      </c>
      <c r="I202" s="86">
        <v>41559</v>
      </c>
      <c r="J202" s="86">
        <v>38392</v>
      </c>
      <c r="K202" s="86">
        <v>38327</v>
      </c>
      <c r="L202" s="86">
        <v>39588</v>
      </c>
      <c r="M202" s="86">
        <v>39503</v>
      </c>
      <c r="N202" s="86">
        <v>39338</v>
      </c>
      <c r="O202" s="86">
        <v>40475</v>
      </c>
    </row>
    <row r="203" spans="1:15" ht="14.25" customHeight="1">
      <c r="A203" s="13" t="s">
        <v>433</v>
      </c>
      <c r="B203" s="86">
        <v>10095</v>
      </c>
      <c r="C203" s="86">
        <v>9792</v>
      </c>
      <c r="D203" s="86">
        <v>10866</v>
      </c>
      <c r="E203" s="86">
        <v>11146</v>
      </c>
      <c r="F203" s="143">
        <v>16898</v>
      </c>
      <c r="G203" s="86">
        <v>10584</v>
      </c>
      <c r="H203" s="86">
        <v>11764</v>
      </c>
      <c r="I203" s="86">
        <v>11760</v>
      </c>
      <c r="J203" s="86">
        <v>9957</v>
      </c>
      <c r="K203" s="86">
        <v>9641</v>
      </c>
      <c r="L203" s="86">
        <v>9921</v>
      </c>
      <c r="M203" s="86">
        <v>9425</v>
      </c>
      <c r="N203" s="86">
        <v>7169</v>
      </c>
      <c r="O203" s="86">
        <v>9035</v>
      </c>
    </row>
    <row r="204" spans="1:15" ht="14.25" customHeight="1">
      <c r="A204" s="13" t="s">
        <v>434</v>
      </c>
      <c r="B204" s="86">
        <v>13065</v>
      </c>
      <c r="C204" s="86">
        <v>12002</v>
      </c>
      <c r="D204" s="86">
        <v>12630</v>
      </c>
      <c r="E204" s="86">
        <v>10662</v>
      </c>
      <c r="F204" s="143"/>
      <c r="G204" s="86">
        <v>4398</v>
      </c>
      <c r="H204" s="86">
        <v>10846</v>
      </c>
      <c r="I204" s="86">
        <v>13297</v>
      </c>
      <c r="J204" s="86">
        <v>12624</v>
      </c>
      <c r="K204" s="86">
        <v>13736</v>
      </c>
      <c r="L204" s="86">
        <v>14422</v>
      </c>
      <c r="M204" s="86">
        <v>14909</v>
      </c>
      <c r="N204" s="86">
        <v>16359</v>
      </c>
      <c r="O204" s="86">
        <v>14909</v>
      </c>
    </row>
    <row r="205" spans="1:15" ht="14.25" customHeight="1">
      <c r="A205" s="13" t="s">
        <v>435</v>
      </c>
      <c r="B205" s="86">
        <v>5926</v>
      </c>
      <c r="C205" s="86">
        <v>5649</v>
      </c>
      <c r="D205" s="86">
        <v>5768</v>
      </c>
      <c r="E205" s="86">
        <v>5577</v>
      </c>
      <c r="F205" s="86">
        <v>5778</v>
      </c>
      <c r="G205" s="86">
        <v>4823</v>
      </c>
      <c r="H205" s="86">
        <v>5573</v>
      </c>
      <c r="I205" s="86">
        <v>5748</v>
      </c>
      <c r="J205" s="86">
        <v>5700</v>
      </c>
      <c r="K205" s="86">
        <v>5420</v>
      </c>
      <c r="L205" s="86">
        <v>5537</v>
      </c>
      <c r="M205" s="86">
        <v>5342</v>
      </c>
      <c r="N205" s="86">
        <v>5300</v>
      </c>
      <c r="O205" s="86">
        <v>5616</v>
      </c>
    </row>
    <row r="206" spans="1:15" ht="14.25" customHeight="1">
      <c r="A206" s="13" t="s">
        <v>436</v>
      </c>
      <c r="B206" s="86">
        <v>1504</v>
      </c>
      <c r="C206" s="86">
        <v>1903</v>
      </c>
      <c r="D206" s="86">
        <v>1818</v>
      </c>
      <c r="E206" s="86">
        <v>2059</v>
      </c>
      <c r="F206" s="86">
        <v>2094</v>
      </c>
      <c r="G206" s="86">
        <v>2388</v>
      </c>
      <c r="H206" s="86">
        <v>2910</v>
      </c>
      <c r="I206" s="86">
        <v>3255</v>
      </c>
      <c r="J206" s="86">
        <v>2603</v>
      </c>
      <c r="K206" s="86">
        <v>2705</v>
      </c>
      <c r="L206" s="86">
        <v>2634</v>
      </c>
      <c r="M206" s="86">
        <v>2297</v>
      </c>
      <c r="N206" s="86">
        <v>2624</v>
      </c>
      <c r="O206" s="86">
        <v>2460</v>
      </c>
    </row>
    <row r="207" spans="1:15" ht="14.25" customHeight="1">
      <c r="A207" s="13" t="s">
        <v>437</v>
      </c>
      <c r="B207" s="86">
        <v>7137</v>
      </c>
      <c r="C207" s="86">
        <v>7001</v>
      </c>
      <c r="D207" s="86">
        <v>7312</v>
      </c>
      <c r="E207" s="86">
        <v>6867</v>
      </c>
      <c r="F207" s="86">
        <v>5091</v>
      </c>
      <c r="G207" s="86">
        <v>4752</v>
      </c>
      <c r="H207" s="86">
        <v>6899</v>
      </c>
      <c r="I207" s="86">
        <v>7499</v>
      </c>
      <c r="J207" s="86">
        <v>7508</v>
      </c>
      <c r="K207" s="86">
        <v>6825</v>
      </c>
      <c r="L207" s="86">
        <v>7074</v>
      </c>
      <c r="M207" s="86">
        <v>7530</v>
      </c>
      <c r="N207" s="86">
        <v>7886</v>
      </c>
      <c r="O207" s="86">
        <v>8255</v>
      </c>
    </row>
    <row r="208" spans="1:15" ht="14.25" customHeight="1">
      <c r="A208" s="13" t="s">
        <v>494</v>
      </c>
      <c r="B208" s="24" t="s">
        <v>280</v>
      </c>
      <c r="C208" s="24" t="s">
        <v>280</v>
      </c>
      <c r="D208" s="24" t="s">
        <v>280</v>
      </c>
      <c r="E208" s="24" t="s">
        <v>280</v>
      </c>
      <c r="F208" s="24" t="s">
        <v>280</v>
      </c>
      <c r="G208" s="24" t="s">
        <v>280</v>
      </c>
      <c r="H208" s="24" t="s">
        <v>280</v>
      </c>
      <c r="I208" s="24" t="s">
        <v>280</v>
      </c>
      <c r="J208" s="24" t="s">
        <v>280</v>
      </c>
      <c r="K208" s="24" t="s">
        <v>280</v>
      </c>
      <c r="L208" s="24" t="s">
        <v>280</v>
      </c>
      <c r="M208" s="24" t="s">
        <v>280</v>
      </c>
      <c r="N208" s="24" t="s">
        <v>280</v>
      </c>
      <c r="O208" s="86">
        <v>200</v>
      </c>
    </row>
    <row r="209" spans="1:15" ht="26.25" customHeight="1">
      <c r="A209" s="139" t="s">
        <v>499</v>
      </c>
      <c r="B209" s="139"/>
      <c r="C209" s="139"/>
      <c r="D209" s="139"/>
      <c r="E209" s="139"/>
      <c r="F209" s="139"/>
      <c r="G209" s="139"/>
      <c r="H209" s="139"/>
      <c r="I209" s="139"/>
      <c r="J209" s="139"/>
      <c r="K209" s="139"/>
      <c r="L209" s="139"/>
      <c r="M209" s="139"/>
      <c r="N209" s="139"/>
      <c r="O209" s="139"/>
    </row>
    <row r="210" spans="1:15" ht="14.25" customHeight="1">
      <c r="A210" s="104" t="s">
        <v>505</v>
      </c>
      <c r="B210" s="13"/>
      <c r="C210" s="13"/>
      <c r="D210" s="13"/>
      <c r="E210" s="13"/>
      <c r="F210" s="13"/>
      <c r="G210" s="13"/>
      <c r="H210" s="13"/>
      <c r="I210" s="13"/>
      <c r="J210" s="13"/>
      <c r="K210" s="13"/>
      <c r="L210" s="13"/>
      <c r="M210" s="13"/>
      <c r="N210" s="13"/>
      <c r="O210" s="13"/>
    </row>
    <row r="211" spans="1:15" ht="14.25" customHeight="1">
      <c r="A211" s="104" t="s">
        <v>504</v>
      </c>
      <c r="B211" s="13"/>
      <c r="C211" s="13"/>
      <c r="D211" s="13"/>
      <c r="E211" s="13"/>
      <c r="F211" s="13"/>
      <c r="G211" s="13"/>
      <c r="H211" s="13"/>
      <c r="I211" s="13"/>
      <c r="J211" s="13"/>
      <c r="K211" s="13"/>
      <c r="L211" s="13"/>
      <c r="M211" s="13"/>
      <c r="N211" s="13"/>
      <c r="O211" s="13"/>
    </row>
    <row r="212" spans="2:15" ht="14.25" customHeight="1">
      <c r="B212" s="13"/>
      <c r="C212" s="13"/>
      <c r="D212" s="13"/>
      <c r="E212" s="13"/>
      <c r="F212" s="13"/>
      <c r="G212" s="13"/>
      <c r="H212" s="13"/>
      <c r="I212" s="13"/>
      <c r="J212" s="13"/>
      <c r="K212" s="13"/>
      <c r="L212" s="13"/>
      <c r="M212" s="13"/>
      <c r="N212" s="13"/>
      <c r="O212" s="13"/>
    </row>
    <row r="213" spans="2:15" ht="14.25" customHeight="1">
      <c r="B213" s="13"/>
      <c r="C213" s="13"/>
      <c r="D213" s="13"/>
      <c r="E213" s="13"/>
      <c r="F213" s="13"/>
      <c r="G213" s="13"/>
      <c r="H213" s="13"/>
      <c r="I213" s="13"/>
      <c r="J213" s="13"/>
      <c r="K213" s="13"/>
      <c r="L213" s="13"/>
      <c r="M213" s="13"/>
      <c r="N213" s="13"/>
      <c r="O213" s="13"/>
    </row>
    <row r="214" spans="2:15" ht="14.25" customHeight="1">
      <c r="B214" s="13"/>
      <c r="C214" s="13"/>
      <c r="D214" s="13"/>
      <c r="E214" s="13"/>
      <c r="F214" s="13"/>
      <c r="G214" s="13"/>
      <c r="H214" s="13"/>
      <c r="I214" s="13"/>
      <c r="J214" s="13"/>
      <c r="K214" s="13"/>
      <c r="L214" s="13"/>
      <c r="M214" s="13"/>
      <c r="N214" s="13"/>
      <c r="O214" s="13"/>
    </row>
    <row r="215" spans="2:15" ht="14.25" customHeight="1">
      <c r="B215" s="13"/>
      <c r="C215" s="13"/>
      <c r="D215" s="13"/>
      <c r="E215" s="13"/>
      <c r="F215" s="13"/>
      <c r="G215" s="13"/>
      <c r="H215" s="13"/>
      <c r="I215" s="13"/>
      <c r="J215" s="13"/>
      <c r="K215" s="13"/>
      <c r="L215" s="13"/>
      <c r="M215" s="13"/>
      <c r="N215" s="13"/>
      <c r="O215" s="13"/>
    </row>
    <row r="216" spans="2:15" ht="14.25" customHeight="1">
      <c r="B216" s="13"/>
      <c r="C216" s="13"/>
      <c r="D216" s="13"/>
      <c r="E216" s="13"/>
      <c r="F216" s="13"/>
      <c r="G216" s="13"/>
      <c r="H216" s="13"/>
      <c r="I216" s="13"/>
      <c r="J216" s="13"/>
      <c r="K216" s="13"/>
      <c r="L216" s="13"/>
      <c r="M216" s="13"/>
      <c r="N216" s="13"/>
      <c r="O216" s="13"/>
    </row>
    <row r="217" spans="2:15" ht="14.25" customHeight="1">
      <c r="B217" s="13"/>
      <c r="C217" s="13"/>
      <c r="D217" s="13"/>
      <c r="E217" s="13"/>
      <c r="F217" s="13"/>
      <c r="G217" s="13"/>
      <c r="H217" s="13"/>
      <c r="I217" s="13"/>
      <c r="J217" s="13"/>
      <c r="K217" s="13"/>
      <c r="L217" s="13"/>
      <c r="M217" s="13"/>
      <c r="N217" s="13"/>
      <c r="O217" s="13"/>
    </row>
    <row r="218" spans="2:15" ht="14.25" customHeight="1">
      <c r="B218" s="13"/>
      <c r="C218" s="13"/>
      <c r="D218" s="13"/>
      <c r="E218" s="13"/>
      <c r="F218" s="13"/>
      <c r="G218" s="13"/>
      <c r="H218" s="13"/>
      <c r="I218" s="13"/>
      <c r="J218" s="13"/>
      <c r="K218" s="13"/>
      <c r="L218" s="13"/>
      <c r="M218" s="13"/>
      <c r="N218" s="13"/>
      <c r="O218" s="13"/>
    </row>
    <row r="219" spans="2:15" ht="14.25" customHeight="1">
      <c r="B219" s="13"/>
      <c r="C219" s="13"/>
      <c r="D219" s="13"/>
      <c r="E219" s="13"/>
      <c r="F219" s="13"/>
      <c r="G219" s="13"/>
      <c r="H219" s="13"/>
      <c r="I219" s="13"/>
      <c r="J219" s="13"/>
      <c r="K219" s="13"/>
      <c r="L219" s="13"/>
      <c r="M219" s="13"/>
      <c r="N219" s="13"/>
      <c r="O219" s="13"/>
    </row>
    <row r="220" spans="2:15" ht="14.25" customHeight="1">
      <c r="B220" s="13"/>
      <c r="C220" s="13"/>
      <c r="D220" s="13"/>
      <c r="E220" s="13"/>
      <c r="F220" s="13"/>
      <c r="G220" s="13"/>
      <c r="H220" s="13"/>
      <c r="I220" s="13"/>
      <c r="J220" s="13"/>
      <c r="K220" s="13"/>
      <c r="L220" s="13"/>
      <c r="M220" s="13"/>
      <c r="N220" s="13"/>
      <c r="O220" s="13"/>
    </row>
    <row r="221" spans="2:15" ht="21" customHeight="1">
      <c r="B221" s="13"/>
      <c r="C221" s="13"/>
      <c r="D221" s="13"/>
      <c r="E221" s="13"/>
      <c r="F221" s="13"/>
      <c r="G221" s="13"/>
      <c r="H221" s="13"/>
      <c r="I221" s="13"/>
      <c r="J221" s="13"/>
      <c r="K221" s="13"/>
      <c r="L221" s="13"/>
      <c r="M221" s="13"/>
      <c r="N221" s="13"/>
      <c r="O221" s="13"/>
    </row>
    <row r="222" ht="14.25" customHeight="1">
      <c r="A222" s="2" t="s">
        <v>573</v>
      </c>
    </row>
    <row r="223" ht="18" customHeight="1">
      <c r="O223" s="24" t="s">
        <v>164</v>
      </c>
    </row>
    <row r="224" spans="1:15" ht="14.25" customHeight="1">
      <c r="A224" s="5"/>
      <c r="B224" s="80" t="s">
        <v>131</v>
      </c>
      <c r="C224" s="80" t="s">
        <v>132</v>
      </c>
      <c r="D224" s="80" t="s">
        <v>133</v>
      </c>
      <c r="E224" s="80" t="s">
        <v>134</v>
      </c>
      <c r="F224" s="80" t="s">
        <v>135</v>
      </c>
      <c r="G224" s="80" t="s">
        <v>136</v>
      </c>
      <c r="H224" s="80" t="s">
        <v>137</v>
      </c>
      <c r="I224" s="80" t="s">
        <v>138</v>
      </c>
      <c r="J224" s="80" t="s">
        <v>139</v>
      </c>
      <c r="K224" s="80" t="s">
        <v>140</v>
      </c>
      <c r="L224" s="80" t="s">
        <v>141</v>
      </c>
      <c r="M224" s="80" t="s">
        <v>142</v>
      </c>
      <c r="N224" s="80" t="s">
        <v>143</v>
      </c>
      <c r="O224" s="80" t="s">
        <v>144</v>
      </c>
    </row>
    <row r="225" spans="1:16" ht="18.75" customHeight="1">
      <c r="A225" s="13" t="s">
        <v>438</v>
      </c>
      <c r="B225" s="28">
        <f>(B153/B$153)*100</f>
        <v>100</v>
      </c>
      <c r="C225" s="28">
        <f aca="true" t="shared" si="26" ref="C225:O225">(C153/C$153)*100</f>
        <v>100</v>
      </c>
      <c r="D225" s="28">
        <f t="shared" si="26"/>
        <v>100</v>
      </c>
      <c r="E225" s="28">
        <f t="shared" si="26"/>
        <v>100</v>
      </c>
      <c r="F225" s="28">
        <f aca="true" t="shared" si="27" ref="F225:G232">(F153/F$153)*100</f>
        <v>100</v>
      </c>
      <c r="G225" s="28">
        <f t="shared" si="27"/>
        <v>100</v>
      </c>
      <c r="H225" s="28">
        <f t="shared" si="26"/>
        <v>100</v>
      </c>
      <c r="I225" s="28">
        <f t="shared" si="26"/>
        <v>100</v>
      </c>
      <c r="J225" s="28">
        <f t="shared" si="26"/>
        <v>100</v>
      </c>
      <c r="K225" s="28">
        <f t="shared" si="26"/>
        <v>100</v>
      </c>
      <c r="L225" s="28">
        <f t="shared" si="26"/>
        <v>100</v>
      </c>
      <c r="M225" s="28">
        <f t="shared" si="26"/>
        <v>100</v>
      </c>
      <c r="N225" s="28">
        <f t="shared" si="26"/>
        <v>100</v>
      </c>
      <c r="O225" s="28">
        <f t="shared" si="26"/>
        <v>100</v>
      </c>
      <c r="P225" s="13"/>
    </row>
    <row r="226" spans="1:15" ht="14.25" customHeight="1">
      <c r="A226" s="13" t="s">
        <v>439</v>
      </c>
      <c r="B226" s="28">
        <f aca="true" t="shared" si="28" ref="B226:O236">(B154/B$153)*100</f>
        <v>6.150879166636228</v>
      </c>
      <c r="C226" s="28">
        <f t="shared" si="28"/>
        <v>6.2786221082549805</v>
      </c>
      <c r="D226" s="28">
        <f t="shared" si="28"/>
        <v>6.371029552406856</v>
      </c>
      <c r="E226" s="28">
        <f t="shared" si="28"/>
        <v>6.55081104991123</v>
      </c>
      <c r="F226" s="28">
        <f t="shared" si="27"/>
        <v>6.436484282741945</v>
      </c>
      <c r="G226" s="28">
        <f t="shared" si="27"/>
        <v>7.647411796694076</v>
      </c>
      <c r="H226" s="28">
        <f t="shared" si="28"/>
        <v>8.170078493072474</v>
      </c>
      <c r="I226" s="28">
        <f t="shared" si="28"/>
        <v>7.435672762561595</v>
      </c>
      <c r="J226" s="28">
        <f t="shared" si="28"/>
        <v>7.752826799112332</v>
      </c>
      <c r="K226" s="28">
        <f t="shared" si="28"/>
        <v>6.799440911157639</v>
      </c>
      <c r="L226" s="28">
        <f t="shared" si="28"/>
        <v>5.787784812852651</v>
      </c>
      <c r="M226" s="28">
        <f t="shared" si="28"/>
        <v>5.948452918376066</v>
      </c>
      <c r="N226" s="28">
        <f t="shared" si="28"/>
        <v>6.002135600662635</v>
      </c>
      <c r="O226" s="28">
        <f t="shared" si="28"/>
        <v>6.02927652473999</v>
      </c>
    </row>
    <row r="227" spans="1:15" ht="14.25" customHeight="1">
      <c r="A227" s="13" t="s">
        <v>440</v>
      </c>
      <c r="B227" s="28">
        <f t="shared" si="28"/>
        <v>6.767428099728981</v>
      </c>
      <c r="C227" s="28">
        <f t="shared" si="28"/>
        <v>6.613574610322375</v>
      </c>
      <c r="D227" s="28">
        <f t="shared" si="28"/>
        <v>6.837003927207613</v>
      </c>
      <c r="E227" s="28">
        <f t="shared" si="28"/>
        <v>6.6011040216199195</v>
      </c>
      <c r="F227" s="28">
        <f t="shared" si="27"/>
        <v>6.2812798740370015</v>
      </c>
      <c r="G227" s="28">
        <f t="shared" si="27"/>
        <v>5.436117648161865</v>
      </c>
      <c r="H227" s="28">
        <f t="shared" si="28"/>
        <v>4.976312612498747</v>
      </c>
      <c r="I227" s="28">
        <f t="shared" si="28"/>
        <v>5.058085304841856</v>
      </c>
      <c r="J227" s="28">
        <f t="shared" si="28"/>
        <v>4.415090351896862</v>
      </c>
      <c r="K227" s="28">
        <f t="shared" si="28"/>
        <v>4.52940549097094</v>
      </c>
      <c r="L227" s="28">
        <f t="shared" si="28"/>
        <v>4.729293190334668</v>
      </c>
      <c r="M227" s="28">
        <f t="shared" si="28"/>
        <v>4.415012173841426</v>
      </c>
      <c r="N227" s="28">
        <f t="shared" si="28"/>
        <v>4.221803085643574</v>
      </c>
      <c r="O227" s="28">
        <f t="shared" si="28"/>
        <v>4.301411682167677</v>
      </c>
    </row>
    <row r="228" spans="1:15" ht="14.25" customHeight="1">
      <c r="A228" s="13" t="s">
        <v>441</v>
      </c>
      <c r="B228" s="28">
        <f t="shared" si="28"/>
        <v>2.665624474947221</v>
      </c>
      <c r="C228" s="28">
        <f t="shared" si="28"/>
        <v>2.7081118268809807</v>
      </c>
      <c r="D228" s="28">
        <f t="shared" si="28"/>
        <v>3.127522332178007</v>
      </c>
      <c r="E228" s="28">
        <f t="shared" si="28"/>
        <v>3.155126550447486</v>
      </c>
      <c r="F228" s="28">
        <f t="shared" si="27"/>
        <v>2.962379800933476</v>
      </c>
      <c r="G228" s="28">
        <f t="shared" si="27"/>
        <v>2.075344328079732</v>
      </c>
      <c r="H228" s="28">
        <f t="shared" si="28"/>
        <v>2.220556381212219</v>
      </c>
      <c r="I228" s="28">
        <f t="shared" si="28"/>
        <v>2.5773293008093314</v>
      </c>
      <c r="J228" s="28">
        <f t="shared" si="28"/>
        <v>2.628658987636056</v>
      </c>
      <c r="K228" s="28">
        <f t="shared" si="28"/>
        <v>2.2588087366051632</v>
      </c>
      <c r="L228" s="28">
        <f t="shared" si="28"/>
        <v>2.1589783348408496</v>
      </c>
      <c r="M228" s="28">
        <f t="shared" si="28"/>
        <v>2.3652770128018368</v>
      </c>
      <c r="N228" s="28">
        <f t="shared" si="28"/>
        <v>1.9784244456419777</v>
      </c>
      <c r="O228" s="28">
        <f t="shared" si="28"/>
        <v>1.8520625349602284</v>
      </c>
    </row>
    <row r="229" spans="1:15" ht="14.25" customHeight="1">
      <c r="A229" s="13" t="s">
        <v>442</v>
      </c>
      <c r="B229" s="28">
        <f t="shared" si="28"/>
        <v>5.5525929389075985</v>
      </c>
      <c r="C229" s="28">
        <f t="shared" si="28"/>
        <v>5.724769112097901</v>
      </c>
      <c r="D229" s="28">
        <f t="shared" si="28"/>
        <v>5.275616720815557</v>
      </c>
      <c r="E229" s="28">
        <f t="shared" si="28"/>
        <v>6.3490332236582985</v>
      </c>
      <c r="F229" s="28">
        <f t="shared" si="27"/>
        <v>5.9995501321486815</v>
      </c>
      <c r="G229" s="28">
        <f t="shared" si="27"/>
        <v>4.75308699850924</v>
      </c>
      <c r="H229" s="28">
        <f t="shared" si="28"/>
        <v>4.990695018893252</v>
      </c>
      <c r="I229" s="28">
        <f t="shared" si="28"/>
        <v>5.652128852332363</v>
      </c>
      <c r="J229" s="28">
        <f t="shared" si="28"/>
        <v>4.947162633414351</v>
      </c>
      <c r="K229" s="28">
        <f t="shared" si="28"/>
        <v>4.884730026326573</v>
      </c>
      <c r="L229" s="28">
        <f t="shared" si="28"/>
        <v>4.49724339923332</v>
      </c>
      <c r="M229" s="28">
        <f t="shared" si="28"/>
        <v>3.628473920182839</v>
      </c>
      <c r="N229" s="28">
        <f t="shared" si="28"/>
        <v>3.593597189789034</v>
      </c>
      <c r="O229" s="28">
        <f t="shared" si="28"/>
        <v>3.513562198393963</v>
      </c>
    </row>
    <row r="230" spans="1:15" ht="14.25" customHeight="1">
      <c r="A230" s="13" t="s">
        <v>443</v>
      </c>
      <c r="B230" s="28">
        <f t="shared" si="28"/>
        <v>10.261448889992767</v>
      </c>
      <c r="C230" s="28">
        <f t="shared" si="28"/>
        <v>10.51764754935685</v>
      </c>
      <c r="D230" s="28">
        <f t="shared" si="28"/>
        <v>10.876805057212428</v>
      </c>
      <c r="E230" s="28">
        <f t="shared" si="28"/>
        <v>10.441548054025558</v>
      </c>
      <c r="F230" s="28">
        <f t="shared" si="27"/>
        <v>9.97244559410673</v>
      </c>
      <c r="G230" s="28">
        <f t="shared" si="27"/>
        <v>7.879932868916245</v>
      </c>
      <c r="H230" s="28">
        <f t="shared" si="28"/>
        <v>8.709200817618012</v>
      </c>
      <c r="I230" s="28">
        <f t="shared" si="28"/>
        <v>9.34923730650009</v>
      </c>
      <c r="J230" s="28">
        <f t="shared" si="28"/>
        <v>9.803444996301385</v>
      </c>
      <c r="K230" s="28">
        <f t="shared" si="28"/>
        <v>10.093349873980477</v>
      </c>
      <c r="L230" s="28">
        <f t="shared" si="28"/>
        <v>10.30979454709911</v>
      </c>
      <c r="M230" s="28">
        <f t="shared" si="28"/>
        <v>10.671285691489636</v>
      </c>
      <c r="N230" s="28">
        <f t="shared" si="28"/>
        <v>9.833243518352194</v>
      </c>
      <c r="O230" s="28">
        <f t="shared" si="28"/>
        <v>9.872768470851465</v>
      </c>
    </row>
    <row r="231" spans="1:15" ht="14.25" customHeight="1">
      <c r="A231" s="13" t="s">
        <v>444</v>
      </c>
      <c r="B231" s="28">
        <f t="shared" si="28"/>
        <v>2.176183971188756</v>
      </c>
      <c r="C231" s="28">
        <f t="shared" si="28"/>
        <v>2.019443923252792</v>
      </c>
      <c r="D231" s="28">
        <f t="shared" si="28"/>
        <v>1.9751344678599771</v>
      </c>
      <c r="E231" s="28">
        <f t="shared" si="28"/>
        <v>2.2134966946004737</v>
      </c>
      <c r="F231" s="28">
        <f t="shared" si="27"/>
        <v>2.1121295619411797</v>
      </c>
      <c r="G231" s="28">
        <f t="shared" si="27"/>
        <v>1.5704548224682862</v>
      </c>
      <c r="H231" s="28">
        <f t="shared" si="28"/>
        <v>1.6404659899671818</v>
      </c>
      <c r="I231" s="28">
        <f t="shared" si="28"/>
        <v>1.5819177101293613</v>
      </c>
      <c r="J231" s="28">
        <f t="shared" si="28"/>
        <v>1.6131248018598752</v>
      </c>
      <c r="K231" s="28">
        <f t="shared" si="28"/>
        <v>1.7530466412569394</v>
      </c>
      <c r="L231" s="28">
        <f t="shared" si="28"/>
        <v>1.6911099625274584</v>
      </c>
      <c r="M231" s="28">
        <f t="shared" si="28"/>
        <v>1.6163155212617557</v>
      </c>
      <c r="N231" s="28">
        <f t="shared" si="28"/>
        <v>1.7419116619763289</v>
      </c>
      <c r="O231" s="28">
        <f t="shared" si="28"/>
        <v>1.6065113721474824</v>
      </c>
    </row>
    <row r="232" spans="1:15" ht="14.25" customHeight="1">
      <c r="A232" s="13" t="s">
        <v>445</v>
      </c>
      <c r="B232" s="142">
        <f t="shared" si="28"/>
        <v>39.750604495547556</v>
      </c>
      <c r="C232" s="142">
        <f t="shared" si="28"/>
        <v>38.025448051090684</v>
      </c>
      <c r="D232" s="142">
        <f t="shared" si="28"/>
        <v>36.25239939497941</v>
      </c>
      <c r="E232" s="28">
        <f t="shared" si="28"/>
        <v>28.429465622027113</v>
      </c>
      <c r="F232" s="142">
        <f t="shared" si="27"/>
        <v>38.53343080470112</v>
      </c>
      <c r="G232" s="28">
        <f t="shared" si="27"/>
        <v>38.73210384691112</v>
      </c>
      <c r="H232" s="28">
        <f t="shared" si="28"/>
        <v>36.65639559462534</v>
      </c>
      <c r="I232" s="28">
        <f t="shared" si="28"/>
        <v>34.15491298981505</v>
      </c>
      <c r="J232" s="28">
        <f t="shared" si="28"/>
        <v>34.09225404205854</v>
      </c>
      <c r="K232" s="28">
        <f t="shared" si="28"/>
        <v>32.899796235692996</v>
      </c>
      <c r="L232" s="28">
        <f t="shared" si="28"/>
        <v>33.29995262092432</v>
      </c>
      <c r="M232" s="28">
        <f t="shared" si="28"/>
        <v>33.04026890548672</v>
      </c>
      <c r="N232" s="28">
        <f t="shared" si="28"/>
        <v>34.23796978224857</v>
      </c>
      <c r="O232" s="28">
        <f t="shared" si="28"/>
        <v>35.55656683447576</v>
      </c>
    </row>
    <row r="233" spans="1:15" ht="14.25" customHeight="1">
      <c r="A233" s="13" t="s">
        <v>446</v>
      </c>
      <c r="B233" s="142"/>
      <c r="C233" s="142"/>
      <c r="D233" s="142"/>
      <c r="E233" s="28">
        <f t="shared" si="28"/>
        <v>8.495270642841128</v>
      </c>
      <c r="F233" s="142"/>
      <c r="G233" s="28">
        <f>(G161/G$153)*100</f>
        <v>8.93471595863375</v>
      </c>
      <c r="H233" s="28">
        <f t="shared" si="28"/>
        <v>9.58652760768282</v>
      </c>
      <c r="I233" s="28">
        <f t="shared" si="28"/>
        <v>11.275050171005399</v>
      </c>
      <c r="J233" s="28">
        <f t="shared" si="28"/>
        <v>10.612385078727677</v>
      </c>
      <c r="K233" s="28">
        <f t="shared" si="28"/>
        <v>12.361701291629947</v>
      </c>
      <c r="L233" s="28">
        <f t="shared" si="28"/>
        <v>13.490653400525476</v>
      </c>
      <c r="M233" s="28">
        <f t="shared" si="28"/>
        <v>14.23181258975956</v>
      </c>
      <c r="N233" s="28">
        <f t="shared" si="28"/>
        <v>15.153783206594415</v>
      </c>
      <c r="O233" s="28">
        <f t="shared" si="28"/>
        <v>15.127942584639307</v>
      </c>
    </row>
    <row r="234" spans="1:15" ht="14.25" customHeight="1">
      <c r="A234" s="13" t="s">
        <v>447</v>
      </c>
      <c r="B234" s="28">
        <f t="shared" si="28"/>
        <v>18.496467992782577</v>
      </c>
      <c r="C234" s="28">
        <f t="shared" si="28"/>
        <v>18.703136183904213</v>
      </c>
      <c r="D234" s="28">
        <f t="shared" si="28"/>
        <v>18.805152170816577</v>
      </c>
      <c r="E234" s="28">
        <f t="shared" si="28"/>
        <v>18.209085455636146</v>
      </c>
      <c r="F234" s="28">
        <f>(F162/F$153)*100</f>
        <v>18.490693358825844</v>
      </c>
      <c r="G234" s="28">
        <f>(G162/G$153)*100</f>
        <v>14.864940885267727</v>
      </c>
      <c r="H234" s="28">
        <f t="shared" si="28"/>
        <v>15.4711109755194</v>
      </c>
      <c r="I234" s="28">
        <f t="shared" si="28"/>
        <v>15.590227724544691</v>
      </c>
      <c r="J234" s="28">
        <f t="shared" si="28"/>
        <v>16.491598858712884</v>
      </c>
      <c r="K234" s="28">
        <f t="shared" si="28"/>
        <v>16.42688341650435</v>
      </c>
      <c r="L234" s="28">
        <f t="shared" si="28"/>
        <v>16.39585217728389</v>
      </c>
      <c r="M234" s="28">
        <f t="shared" si="28"/>
        <v>16.64650561849806</v>
      </c>
      <c r="N234" s="28">
        <f t="shared" si="28"/>
        <v>15.951140650260465</v>
      </c>
      <c r="O234" s="28">
        <f t="shared" si="28"/>
        <v>15.173924173042463</v>
      </c>
    </row>
    <row r="235" spans="1:15" ht="14.25" customHeight="1">
      <c r="A235" s="13" t="s">
        <v>448</v>
      </c>
      <c r="B235" s="28">
        <f t="shared" si="28"/>
        <v>2.9724379250644675</v>
      </c>
      <c r="C235" s="28">
        <f t="shared" si="28"/>
        <v>3.5976122473089136</v>
      </c>
      <c r="D235" s="28">
        <f t="shared" si="28"/>
        <v>3.619949400744745</v>
      </c>
      <c r="E235" s="28">
        <f t="shared" si="28"/>
        <v>3.475668502663104</v>
      </c>
      <c r="F235" s="28">
        <f>(F163/F$153)*100</f>
        <v>3.1501996288590224</v>
      </c>
      <c r="G235" s="28">
        <f>(G163/G$153)*100</f>
        <v>3.0930928115360454</v>
      </c>
      <c r="H235" s="28">
        <f t="shared" si="28"/>
        <v>2.8738662959201906</v>
      </c>
      <c r="I235" s="28">
        <f t="shared" si="28"/>
        <v>2.601354852690391</v>
      </c>
      <c r="J235" s="28">
        <f t="shared" si="28"/>
        <v>2.9351157138328228</v>
      </c>
      <c r="K235" s="28">
        <f t="shared" si="28"/>
        <v>3.199043486558853</v>
      </c>
      <c r="L235" s="28">
        <f t="shared" si="28"/>
        <v>2.9251195244863677</v>
      </c>
      <c r="M235" s="28">
        <f t="shared" si="28"/>
        <v>2.7549428884690816</v>
      </c>
      <c r="N235" s="28">
        <f t="shared" si="28"/>
        <v>2.5382711614075006</v>
      </c>
      <c r="O235" s="28">
        <f t="shared" si="28"/>
        <v>2.4635702570228584</v>
      </c>
    </row>
    <row r="236" spans="1:15" ht="14.25" customHeight="1">
      <c r="A236" s="13" t="s">
        <v>449</v>
      </c>
      <c r="B236" s="28">
        <f t="shared" si="28"/>
        <v>5.206332045203848</v>
      </c>
      <c r="C236" s="28">
        <f t="shared" si="28"/>
        <v>5.811634387530316</v>
      </c>
      <c r="D236" s="28">
        <f t="shared" si="28"/>
        <v>6.859386975778828</v>
      </c>
      <c r="E236" s="28">
        <f t="shared" si="28"/>
        <v>6.079390182569547</v>
      </c>
      <c r="F236" s="28">
        <f>(F164/F$153)*100</f>
        <v>6.061406961704999</v>
      </c>
      <c r="G236" s="28">
        <f>(G164/G$153)*100</f>
        <v>5.012798034821906</v>
      </c>
      <c r="H236" s="28">
        <f t="shared" si="28"/>
        <v>4.704790212990364</v>
      </c>
      <c r="I236" s="28">
        <f t="shared" si="28"/>
        <v>4.724083024769873</v>
      </c>
      <c r="J236" s="28">
        <f t="shared" si="28"/>
        <v>4.708337736447215</v>
      </c>
      <c r="K236" s="28">
        <f t="shared" si="28"/>
        <v>4.7937938893161265</v>
      </c>
      <c r="L236" s="28">
        <f t="shared" si="28"/>
        <v>4.71421802989189</v>
      </c>
      <c r="M236" s="28">
        <f t="shared" si="28"/>
        <v>4.681652759833015</v>
      </c>
      <c r="N236" s="28">
        <f t="shared" si="28"/>
        <v>4.7477196974233085</v>
      </c>
      <c r="O236" s="28">
        <f t="shared" si="28"/>
        <v>4.502403367558804</v>
      </c>
    </row>
    <row r="237" spans="1:15" ht="18.75" customHeight="1">
      <c r="A237" s="13" t="s">
        <v>450</v>
      </c>
      <c r="B237" s="28">
        <f>(B165/B$165)*100</f>
        <v>100</v>
      </c>
      <c r="C237" s="28">
        <f aca="true" t="shared" si="29" ref="C237:O237">(C165/C$165)*100</f>
        <v>100</v>
      </c>
      <c r="D237" s="28">
        <f t="shared" si="29"/>
        <v>100</v>
      </c>
      <c r="E237" s="28">
        <f t="shared" si="29"/>
        <v>100</v>
      </c>
      <c r="F237" s="28">
        <f aca="true" t="shared" si="30" ref="F237:G254">(F165/F$165)*100</f>
        <v>100</v>
      </c>
      <c r="G237" s="28">
        <f t="shared" si="30"/>
        <v>100</v>
      </c>
      <c r="H237" s="28">
        <f t="shared" si="29"/>
        <v>100</v>
      </c>
      <c r="I237" s="28">
        <f t="shared" si="29"/>
        <v>100</v>
      </c>
      <c r="J237" s="28">
        <f t="shared" si="29"/>
        <v>100</v>
      </c>
      <c r="K237" s="28">
        <f t="shared" si="29"/>
        <v>100</v>
      </c>
      <c r="L237" s="28">
        <f t="shared" si="29"/>
        <v>100</v>
      </c>
      <c r="M237" s="28">
        <f t="shared" si="29"/>
        <v>100</v>
      </c>
      <c r="N237" s="28">
        <f t="shared" si="29"/>
        <v>100</v>
      </c>
      <c r="O237" s="28">
        <f t="shared" si="29"/>
        <v>100</v>
      </c>
    </row>
    <row r="238" spans="1:15" ht="14.25" customHeight="1">
      <c r="A238" s="13" t="s">
        <v>451</v>
      </c>
      <c r="B238" s="28">
        <f aca="true" t="shared" si="31" ref="B238:O254">(B166/B$165)*100</f>
        <v>5.945420717602177</v>
      </c>
      <c r="C238" s="28">
        <f t="shared" si="31"/>
        <v>5.67589740246334</v>
      </c>
      <c r="D238" s="28">
        <f t="shared" si="31"/>
        <v>5.80479870288473</v>
      </c>
      <c r="E238" s="28">
        <f t="shared" si="31"/>
        <v>6.152871339958647</v>
      </c>
      <c r="F238" s="28">
        <f t="shared" si="30"/>
        <v>6.841946786379065</v>
      </c>
      <c r="G238" s="28">
        <f t="shared" si="30"/>
        <v>6.179571942185653</v>
      </c>
      <c r="H238" s="28">
        <f t="shared" si="31"/>
        <v>5.69894593369795</v>
      </c>
      <c r="I238" s="28">
        <f t="shared" si="31"/>
        <v>5.103281088413446</v>
      </c>
      <c r="J238" s="28">
        <f t="shared" si="31"/>
        <v>6.259901357456693</v>
      </c>
      <c r="K238" s="28">
        <f t="shared" si="31"/>
        <v>5.892310399436917</v>
      </c>
      <c r="L238" s="28">
        <f t="shared" si="31"/>
        <v>5.87724559827941</v>
      </c>
      <c r="M238" s="28">
        <f t="shared" si="31"/>
        <v>5.768889801326975</v>
      </c>
      <c r="N238" s="28">
        <f t="shared" si="31"/>
        <v>5.618724728207624</v>
      </c>
      <c r="O238" s="28">
        <f t="shared" si="31"/>
        <v>6.144837968912854</v>
      </c>
    </row>
    <row r="239" spans="1:15" ht="14.25" customHeight="1">
      <c r="A239" s="13" t="s">
        <v>452</v>
      </c>
      <c r="B239" s="28">
        <f t="shared" si="31"/>
        <v>4.168253915674291</v>
      </c>
      <c r="C239" s="28">
        <f t="shared" si="31"/>
        <v>4.091622794864691</v>
      </c>
      <c r="D239" s="28">
        <f t="shared" si="31"/>
        <v>3.8752358037073797</v>
      </c>
      <c r="E239" s="28">
        <f t="shared" si="31"/>
        <v>4.318682051624092</v>
      </c>
      <c r="F239" s="28">
        <f t="shared" si="30"/>
        <v>4.065385598014526</v>
      </c>
      <c r="G239" s="28">
        <f t="shared" si="30"/>
        <v>4.878588261789285</v>
      </c>
      <c r="H239" s="28">
        <f t="shared" si="31"/>
        <v>5.058618816830467</v>
      </c>
      <c r="I239" s="28">
        <f t="shared" si="31"/>
        <v>5.3876734222437115</v>
      </c>
      <c r="J239" s="28">
        <f t="shared" si="31"/>
        <v>5.130585746187006</v>
      </c>
      <c r="K239" s="28">
        <f t="shared" si="31"/>
        <v>4.44166813302833</v>
      </c>
      <c r="L239" s="28">
        <f t="shared" si="31"/>
        <v>4.3597994412722825</v>
      </c>
      <c r="M239" s="28">
        <f t="shared" si="31"/>
        <v>4.360106133139233</v>
      </c>
      <c r="N239" s="28">
        <f t="shared" si="31"/>
        <v>4.027158455993683</v>
      </c>
      <c r="O239" s="28">
        <f t="shared" si="31"/>
        <v>3.759211607826301</v>
      </c>
    </row>
    <row r="240" spans="1:15" ht="14.25" customHeight="1">
      <c r="A240" s="13" t="s">
        <v>453</v>
      </c>
      <c r="B240" s="28">
        <f t="shared" si="31"/>
        <v>7.473044371200954</v>
      </c>
      <c r="C240" s="28">
        <f t="shared" si="31"/>
        <v>6.512585638300762</v>
      </c>
      <c r="D240" s="28">
        <f t="shared" si="31"/>
        <v>6.4684269878967084</v>
      </c>
      <c r="E240" s="28">
        <f t="shared" si="31"/>
        <v>7.025659593524597</v>
      </c>
      <c r="F240" s="28">
        <f t="shared" si="30"/>
        <v>7.209204715500565</v>
      </c>
      <c r="G240" s="28">
        <f t="shared" si="30"/>
        <v>8.402705724328193</v>
      </c>
      <c r="H240" s="28">
        <f t="shared" si="31"/>
        <v>8.887090022866355</v>
      </c>
      <c r="I240" s="28">
        <f t="shared" si="31"/>
        <v>7.885759565923955</v>
      </c>
      <c r="J240" s="28">
        <f t="shared" si="31"/>
        <v>6.942944020874391</v>
      </c>
      <c r="K240" s="28">
        <f t="shared" si="31"/>
        <v>7.255674819637516</v>
      </c>
      <c r="L240" s="28">
        <f t="shared" si="31"/>
        <v>7.1879028489811345</v>
      </c>
      <c r="M240" s="28">
        <f t="shared" si="31"/>
        <v>7.484688148362433</v>
      </c>
      <c r="N240" s="28">
        <f t="shared" si="31"/>
        <v>7.207322214239486</v>
      </c>
      <c r="O240" s="28">
        <f t="shared" si="31"/>
        <v>7.358552919610098</v>
      </c>
    </row>
    <row r="241" spans="1:15" ht="14.25" customHeight="1">
      <c r="A241" s="13" t="s">
        <v>454</v>
      </c>
      <c r="B241" s="28">
        <f t="shared" si="31"/>
        <v>3.684073957522456</v>
      </c>
      <c r="C241" s="28">
        <f t="shared" si="31"/>
        <v>1.9776267392520877</v>
      </c>
      <c r="D241" s="28">
        <f t="shared" si="31"/>
        <v>2.4913343761530347</v>
      </c>
      <c r="E241" s="28">
        <f t="shared" si="31"/>
        <v>2.9299387333136417</v>
      </c>
      <c r="F241" s="28">
        <f t="shared" si="30"/>
        <v>3.4180079564947627</v>
      </c>
      <c r="G241" s="28">
        <f t="shared" si="30"/>
        <v>3.225715641563915</v>
      </c>
      <c r="H241" s="28">
        <f t="shared" si="31"/>
        <v>2.300126958428898</v>
      </c>
      <c r="I241" s="28">
        <f t="shared" si="31"/>
        <v>2.106585008797024</v>
      </c>
      <c r="J241" s="28">
        <f t="shared" si="31"/>
        <v>2.2586312225393725</v>
      </c>
      <c r="K241" s="28">
        <f t="shared" si="31"/>
        <v>2.478972373746261</v>
      </c>
      <c r="L241" s="28">
        <f t="shared" si="31"/>
        <v>2.6279423509645174</v>
      </c>
      <c r="M241" s="28">
        <f t="shared" si="31"/>
        <v>2.72424980481083</v>
      </c>
      <c r="N241" s="28">
        <f t="shared" si="31"/>
        <v>2.5377184284433465</v>
      </c>
      <c r="O241" s="28">
        <f t="shared" si="31"/>
        <v>2.4025737422924722</v>
      </c>
    </row>
    <row r="242" spans="1:15" ht="14.25" customHeight="1">
      <c r="A242" s="13" t="s">
        <v>455</v>
      </c>
      <c r="B242" s="28">
        <f t="shared" si="31"/>
        <v>9.679182470145916</v>
      </c>
      <c r="C242" s="28">
        <f t="shared" si="31"/>
        <v>11.100788334175455</v>
      </c>
      <c r="D242" s="28">
        <f t="shared" si="31"/>
        <v>10.80357746054348</v>
      </c>
      <c r="E242" s="28">
        <f t="shared" si="31"/>
        <v>11.210469647740375</v>
      </c>
      <c r="F242" s="28">
        <f t="shared" si="30"/>
        <v>11.121300047446987</v>
      </c>
      <c r="G242" s="28">
        <f t="shared" si="30"/>
        <v>9.70891746897345</v>
      </c>
      <c r="H242" s="28">
        <f t="shared" si="31"/>
        <v>8.074140954990296</v>
      </c>
      <c r="I242" s="28">
        <f t="shared" si="31"/>
        <v>7.435163920114967</v>
      </c>
      <c r="J242" s="28">
        <f t="shared" si="31"/>
        <v>8.656590723183069</v>
      </c>
      <c r="K242" s="28">
        <f t="shared" si="31"/>
        <v>9.526658455041352</v>
      </c>
      <c r="L242" s="28">
        <f t="shared" si="31"/>
        <v>8.727883694495903</v>
      </c>
      <c r="M242" s="28">
        <f t="shared" si="31"/>
        <v>9.239990917093595</v>
      </c>
      <c r="N242" s="28">
        <f t="shared" si="31"/>
        <v>9.382254971232463</v>
      </c>
      <c r="O242" s="28">
        <f t="shared" si="31"/>
        <v>10.710462465787474</v>
      </c>
    </row>
    <row r="243" spans="1:15" ht="14.25" customHeight="1">
      <c r="A243" s="13" t="s">
        <v>456</v>
      </c>
      <c r="B243" s="28">
        <f t="shared" si="31"/>
        <v>15.069756143343769</v>
      </c>
      <c r="C243" s="28">
        <f t="shared" si="31"/>
        <v>12.228687540408238</v>
      </c>
      <c r="D243" s="28">
        <f t="shared" si="31"/>
        <v>10.888804585635071</v>
      </c>
      <c r="E243" s="28">
        <f t="shared" si="31"/>
        <v>8.723594820440015</v>
      </c>
      <c r="F243" s="28">
        <f t="shared" si="30"/>
        <v>7.503923500857695</v>
      </c>
      <c r="G243" s="28">
        <f t="shared" si="30"/>
        <v>5.9503414328113315</v>
      </c>
      <c r="H243" s="28">
        <f t="shared" si="31"/>
        <v>5.558841945404416</v>
      </c>
      <c r="I243" s="28">
        <f t="shared" si="31"/>
        <v>6.773372550599675</v>
      </c>
      <c r="J243" s="28">
        <f t="shared" si="31"/>
        <v>6.0369374562096825</v>
      </c>
      <c r="K243" s="28">
        <f t="shared" si="31"/>
        <v>5.318317789899701</v>
      </c>
      <c r="L243" s="28">
        <f t="shared" si="31"/>
        <v>5.356296622779256</v>
      </c>
      <c r="M243" s="28">
        <f t="shared" si="31"/>
        <v>5.037902470737177</v>
      </c>
      <c r="N243" s="28">
        <f t="shared" si="31"/>
        <v>4.883653269524222</v>
      </c>
      <c r="O243" s="28">
        <f t="shared" si="31"/>
        <v>4.719845665848485</v>
      </c>
    </row>
    <row r="244" spans="1:15" ht="14.25" customHeight="1">
      <c r="A244" s="13" t="s">
        <v>457</v>
      </c>
      <c r="B244" s="28">
        <f t="shared" si="31"/>
        <v>3.4919478167734956</v>
      </c>
      <c r="C244" s="28">
        <f t="shared" si="31"/>
        <v>3.8596319658370413</v>
      </c>
      <c r="D244" s="28">
        <f t="shared" si="31"/>
        <v>4.086744583660297</v>
      </c>
      <c r="E244" s="28">
        <f t="shared" si="31"/>
        <v>4.546407371058875</v>
      </c>
      <c r="F244" s="28">
        <f t="shared" si="30"/>
        <v>4.719150333953794</v>
      </c>
      <c r="G244" s="28">
        <f t="shared" si="30"/>
        <v>4.498950365562339</v>
      </c>
      <c r="H244" s="28">
        <f t="shared" si="31"/>
        <v>4.147423989262154</v>
      </c>
      <c r="I244" s="28">
        <f t="shared" si="31"/>
        <v>4.409592113568905</v>
      </c>
      <c r="J244" s="28">
        <f t="shared" si="31"/>
        <v>4.228720925817909</v>
      </c>
      <c r="K244" s="28">
        <f t="shared" si="31"/>
        <v>4.119303184937533</v>
      </c>
      <c r="L244" s="28">
        <f t="shared" si="31"/>
        <v>4.006203667189162</v>
      </c>
      <c r="M244" s="28">
        <f t="shared" si="31"/>
        <v>3.828196203220699</v>
      </c>
      <c r="N244" s="28">
        <f t="shared" si="31"/>
        <v>3.685748045054299</v>
      </c>
      <c r="O244" s="28">
        <f t="shared" si="31"/>
        <v>3.068888280038527</v>
      </c>
    </row>
    <row r="245" spans="1:15" ht="14.25" customHeight="1">
      <c r="A245" s="13" t="s">
        <v>458</v>
      </c>
      <c r="B245" s="28">
        <f t="shared" si="31"/>
        <v>3.5962921863181894</v>
      </c>
      <c r="C245" s="28">
        <f t="shared" si="31"/>
        <v>3.8264904188330915</v>
      </c>
      <c r="D245" s="28">
        <f t="shared" si="31"/>
        <v>3.964620349535149</v>
      </c>
      <c r="E245" s="28">
        <f t="shared" si="31"/>
        <v>3.796057207649284</v>
      </c>
      <c r="F245" s="28">
        <f t="shared" si="30"/>
        <v>3.952242782583306</v>
      </c>
      <c r="G245" s="28">
        <f t="shared" si="30"/>
        <v>3.6616557681635022</v>
      </c>
      <c r="H245" s="28">
        <f t="shared" si="31"/>
        <v>3.540306706656842</v>
      </c>
      <c r="I245" s="28">
        <f t="shared" si="31"/>
        <v>3.200504989457002</v>
      </c>
      <c r="J245" s="28">
        <f t="shared" si="31"/>
        <v>3.070758249836919</v>
      </c>
      <c r="K245" s="28">
        <f t="shared" si="31"/>
        <v>2.902692240014077</v>
      </c>
      <c r="L245" s="28">
        <f t="shared" si="31"/>
        <v>2.8049059342451046</v>
      </c>
      <c r="M245" s="28">
        <f t="shared" si="31"/>
        <v>2.988338419138804</v>
      </c>
      <c r="N245" s="28">
        <f t="shared" si="31"/>
        <v>3.089615779692315</v>
      </c>
      <c r="O245" s="28">
        <f t="shared" si="31"/>
        <v>2.8793600668856647</v>
      </c>
    </row>
    <row r="246" spans="1:15" ht="14.25" customHeight="1">
      <c r="A246" s="13" t="s">
        <v>459</v>
      </c>
      <c r="B246" s="28">
        <f t="shared" si="31"/>
        <v>13.921968078352132</v>
      </c>
      <c r="C246" s="28">
        <f t="shared" si="31"/>
        <v>13.225107166723712</v>
      </c>
      <c r="D246" s="28">
        <f t="shared" si="31"/>
        <v>13.025199166437144</v>
      </c>
      <c r="E246" s="28">
        <f t="shared" si="31"/>
        <v>13.89076807271965</v>
      </c>
      <c r="F246" s="28">
        <f t="shared" si="30"/>
        <v>14.104529362385488</v>
      </c>
      <c r="G246" s="28">
        <f t="shared" si="30"/>
        <v>15.58284873199334</v>
      </c>
      <c r="H246" s="28">
        <f t="shared" si="31"/>
        <v>19.71591754274901</v>
      </c>
      <c r="I246" s="28">
        <f t="shared" si="31"/>
        <v>21.03596706824073</v>
      </c>
      <c r="J246" s="28">
        <f t="shared" si="31"/>
        <v>21.67133188142186</v>
      </c>
      <c r="K246" s="28">
        <f t="shared" si="31"/>
        <v>23.007566426183352</v>
      </c>
      <c r="L246" s="28">
        <f t="shared" si="31"/>
        <v>23.29589702972922</v>
      </c>
      <c r="M246" s="28">
        <f t="shared" si="31"/>
        <v>23.593471505491735</v>
      </c>
      <c r="N246" s="28">
        <f t="shared" si="31"/>
        <v>23.636881824497237</v>
      </c>
      <c r="O246" s="28">
        <f t="shared" si="31"/>
        <v>24.217807743258472</v>
      </c>
    </row>
    <row r="247" spans="1:15" ht="14.25" customHeight="1">
      <c r="A247" s="13" t="s">
        <v>460</v>
      </c>
      <c r="B247" s="28">
        <f t="shared" si="31"/>
        <v>4.999696352363759</v>
      </c>
      <c r="C247" s="28">
        <f t="shared" si="31"/>
        <v>5.4390168369924865</v>
      </c>
      <c r="D247" s="28">
        <f t="shared" si="31"/>
        <v>6.041252007254699</v>
      </c>
      <c r="E247" s="28">
        <f t="shared" si="31"/>
        <v>5.188611828377052</v>
      </c>
      <c r="F247" s="28">
        <f t="shared" si="30"/>
        <v>5.316343662177451</v>
      </c>
      <c r="G247" s="28">
        <f t="shared" si="30"/>
        <v>4.726974398571532</v>
      </c>
      <c r="H247" s="28">
        <f t="shared" si="31"/>
        <v>4.798129179336565</v>
      </c>
      <c r="I247" s="28">
        <f t="shared" si="31"/>
        <v>4.000631236821253</v>
      </c>
      <c r="J247" s="28">
        <f t="shared" si="31"/>
        <v>3.9781453959334976</v>
      </c>
      <c r="K247" s="28">
        <f t="shared" si="31"/>
        <v>3.800809431638219</v>
      </c>
      <c r="L247" s="28">
        <f t="shared" si="31"/>
        <v>3.602236236441905</v>
      </c>
      <c r="M247" s="28">
        <f t="shared" si="31"/>
        <v>3.35196573380241</v>
      </c>
      <c r="N247" s="28">
        <f t="shared" si="31"/>
        <v>3.6385443447592016</v>
      </c>
      <c r="O247" s="28">
        <f t="shared" si="31"/>
        <v>3.4905956157124822</v>
      </c>
    </row>
    <row r="248" spans="1:15" ht="14.25" customHeight="1">
      <c r="A248" s="13" t="s">
        <v>461</v>
      </c>
      <c r="B248" s="28">
        <f t="shared" si="31"/>
        <v>1.5916657005150967</v>
      </c>
      <c r="C248" s="28">
        <f t="shared" si="31"/>
        <v>1.5212513378862214</v>
      </c>
      <c r="D248" s="28">
        <f t="shared" si="31"/>
        <v>1.8245880255889246</v>
      </c>
      <c r="E248" s="28">
        <f t="shared" si="31"/>
        <v>1.4754504483044468</v>
      </c>
      <c r="F248" s="28">
        <f t="shared" si="30"/>
        <v>1.4457644439578086</v>
      </c>
      <c r="G248" s="28">
        <f t="shared" si="30"/>
        <v>1.535844412807953</v>
      </c>
      <c r="H248" s="28">
        <f t="shared" si="31"/>
        <v>2.231285739489606</v>
      </c>
      <c r="I248" s="28">
        <f t="shared" si="31"/>
        <v>3.2105779174557125</v>
      </c>
      <c r="J248" s="28">
        <f t="shared" si="31"/>
        <v>3.1939751426313188</v>
      </c>
      <c r="K248" s="28">
        <f t="shared" si="31"/>
        <v>3.1388351222945627</v>
      </c>
      <c r="L248" s="28">
        <f t="shared" si="31"/>
        <v>3.0839384007661796</v>
      </c>
      <c r="M248" s="28">
        <f t="shared" si="31"/>
        <v>2.9472787052503553</v>
      </c>
      <c r="N248" s="28">
        <f t="shared" si="31"/>
        <v>2.7767057161009148</v>
      </c>
      <c r="O248" s="28">
        <f t="shared" si="31"/>
        <v>2.464996596400941</v>
      </c>
    </row>
    <row r="249" spans="1:15" ht="14.25" customHeight="1">
      <c r="A249" s="13" t="s">
        <v>462</v>
      </c>
      <c r="B249" s="28">
        <f t="shared" si="31"/>
        <v>3.8381061220884334</v>
      </c>
      <c r="C249" s="28">
        <f t="shared" si="31"/>
        <v>4.120417909474679</v>
      </c>
      <c r="D249" s="28">
        <f t="shared" si="31"/>
        <v>3.9926829395043315</v>
      </c>
      <c r="E249" s="28">
        <f t="shared" si="31"/>
        <v>4.038551323951177</v>
      </c>
      <c r="F249" s="28">
        <f t="shared" si="30"/>
        <v>4.089109091572685</v>
      </c>
      <c r="G249" s="28">
        <f t="shared" si="30"/>
        <v>3.9709158764246473</v>
      </c>
      <c r="H249" s="28">
        <f t="shared" si="31"/>
        <v>3.9087283055028004</v>
      </c>
      <c r="I249" s="28">
        <f t="shared" si="31"/>
        <v>3.951609653894194</v>
      </c>
      <c r="J249" s="28">
        <f t="shared" si="31"/>
        <v>3.7072062899290033</v>
      </c>
      <c r="K249" s="28">
        <f t="shared" si="31"/>
        <v>3.7174027802217138</v>
      </c>
      <c r="L249" s="28">
        <f t="shared" si="31"/>
        <v>3.756996523692905</v>
      </c>
      <c r="M249" s="28">
        <f t="shared" si="31"/>
        <v>3.637828438828803</v>
      </c>
      <c r="N249" s="28">
        <f t="shared" si="31"/>
        <v>3.407572779793254</v>
      </c>
      <c r="O249" s="28">
        <f t="shared" si="31"/>
        <v>3.5134745803404726</v>
      </c>
    </row>
    <row r="250" spans="1:15" ht="14.25" customHeight="1">
      <c r="A250" s="13" t="s">
        <v>463</v>
      </c>
      <c r="B250" s="28">
        <f t="shared" si="31"/>
        <v>2.106210422291049</v>
      </c>
      <c r="C250" s="28">
        <f t="shared" si="31"/>
        <v>2.6697960979903184</v>
      </c>
      <c r="D250" s="28">
        <f t="shared" si="31"/>
        <v>2.917470001611001</v>
      </c>
      <c r="E250" s="28">
        <f t="shared" si="31"/>
        <v>3.2534230259835537</v>
      </c>
      <c r="F250" s="28">
        <f t="shared" si="30"/>
        <v>3.421201503704515</v>
      </c>
      <c r="G250" s="28">
        <f t="shared" si="30"/>
        <v>3.358428041727996</v>
      </c>
      <c r="H250" s="28">
        <f t="shared" si="31"/>
        <v>3.2099380429029543</v>
      </c>
      <c r="I250" s="28">
        <f t="shared" si="31"/>
        <v>3.1904320614582913</v>
      </c>
      <c r="J250" s="28">
        <f t="shared" si="31"/>
        <v>3.0821480466498468</v>
      </c>
      <c r="K250" s="28">
        <f t="shared" si="31"/>
        <v>2.5658982931550236</v>
      </c>
      <c r="L250" s="28">
        <f t="shared" si="31"/>
        <v>3.1406065145133333</v>
      </c>
      <c r="M250" s="28">
        <f t="shared" si="31"/>
        <v>3.143245521536131</v>
      </c>
      <c r="N250" s="28">
        <f t="shared" si="31"/>
        <v>3.0792250280550295</v>
      </c>
      <c r="O250" s="28">
        <f t="shared" si="31"/>
        <v>3.1931690755486004</v>
      </c>
    </row>
    <row r="251" spans="1:15" ht="14.25" customHeight="1">
      <c r="A251" s="13" t="s">
        <v>464</v>
      </c>
      <c r="B251" s="28">
        <f t="shared" si="31"/>
        <v>4.656850566716907</v>
      </c>
      <c r="C251" s="28">
        <f t="shared" si="31"/>
        <v>4.509966912783401</v>
      </c>
      <c r="D251" s="28">
        <f t="shared" si="31"/>
        <v>5.252381422565441</v>
      </c>
      <c r="E251" s="28">
        <f t="shared" si="31"/>
        <v>5.406332478966375</v>
      </c>
      <c r="F251" s="28">
        <f t="shared" si="30"/>
        <v>4.972353005584145</v>
      </c>
      <c r="G251" s="28">
        <f t="shared" si="30"/>
        <v>6.081043039033532</v>
      </c>
      <c r="H251" s="28">
        <f t="shared" si="31"/>
        <v>5.6909894109059715</v>
      </c>
      <c r="I251" s="28">
        <f t="shared" si="31"/>
        <v>5.607599016882228</v>
      </c>
      <c r="J251" s="28">
        <f t="shared" si="31"/>
        <v>5.535441251082894</v>
      </c>
      <c r="K251" s="28">
        <f t="shared" si="31"/>
        <v>5.5456625021995425</v>
      </c>
      <c r="L251" s="28">
        <f t="shared" si="31"/>
        <v>5.210483932435701</v>
      </c>
      <c r="M251" s="28">
        <f t="shared" si="31"/>
        <v>4.8055418171411866</v>
      </c>
      <c r="N251" s="28">
        <f t="shared" si="31"/>
        <v>5.091171423651726</v>
      </c>
      <c r="O251" s="28">
        <f t="shared" si="31"/>
        <v>5.201151292096589</v>
      </c>
    </row>
    <row r="252" spans="1:15" ht="14.25" customHeight="1">
      <c r="A252" s="13" t="s">
        <v>465</v>
      </c>
      <c r="B252" s="28">
        <f t="shared" si="31"/>
        <v>5.73673197851279</v>
      </c>
      <c r="C252" s="28">
        <f t="shared" si="31"/>
        <v>7.329171624316117</v>
      </c>
      <c r="D252" s="28">
        <f t="shared" si="31"/>
        <v>7.151283343813499</v>
      </c>
      <c r="E252" s="28">
        <f t="shared" si="31"/>
        <v>7.138093014835495</v>
      </c>
      <c r="F252" s="28">
        <f t="shared" si="30"/>
        <v>7.2493521661374505</v>
      </c>
      <c r="G252" s="28">
        <f t="shared" si="30"/>
        <v>7.717427148935485</v>
      </c>
      <c r="H252" s="28">
        <f t="shared" si="31"/>
        <v>6.838458371818688</v>
      </c>
      <c r="I252" s="28">
        <f t="shared" si="31"/>
        <v>6.25226640879971</v>
      </c>
      <c r="J252" s="28">
        <f t="shared" si="31"/>
        <v>5.8626390504360915</v>
      </c>
      <c r="K252" s="28">
        <f t="shared" si="31"/>
        <v>5.513989090269224</v>
      </c>
      <c r="L252" s="28">
        <f t="shared" si="31"/>
        <v>5.764903548219262</v>
      </c>
      <c r="M252" s="28">
        <f t="shared" si="31"/>
        <v>6.027068305322521</v>
      </c>
      <c r="N252" s="28">
        <f t="shared" si="31"/>
        <v>6.9122248677405755</v>
      </c>
      <c r="O252" s="28">
        <f t="shared" si="31"/>
        <v>6.273920522431271</v>
      </c>
    </row>
    <row r="253" spans="1:15" ht="14.25" customHeight="1">
      <c r="A253" s="13" t="s">
        <v>466</v>
      </c>
      <c r="B253" s="28">
        <f t="shared" si="31"/>
        <v>2.173012902264107</v>
      </c>
      <c r="C253" s="28">
        <f t="shared" si="31"/>
        <v>3.7960653920753673</v>
      </c>
      <c r="D253" s="28">
        <f t="shared" si="31"/>
        <v>3.612278942144294</v>
      </c>
      <c r="E253" s="28">
        <f t="shared" si="31"/>
        <v>3.2186448914255226</v>
      </c>
      <c r="F253" s="28">
        <f t="shared" si="30"/>
        <v>2.623270922296434</v>
      </c>
      <c r="G253" s="28">
        <f t="shared" si="30"/>
        <v>2.69406172333084</v>
      </c>
      <c r="H253" s="28">
        <f t="shared" si="31"/>
        <v>2.7031421346312845</v>
      </c>
      <c r="I253" s="28">
        <f t="shared" si="31"/>
        <v>2.5964650738009856</v>
      </c>
      <c r="J253" s="28">
        <f t="shared" si="31"/>
        <v>2.8336433889132406</v>
      </c>
      <c r="K253" s="28">
        <f t="shared" si="31"/>
        <v>3.3542143234207282</v>
      </c>
      <c r="L253" s="28">
        <f t="shared" si="31"/>
        <v>3.706293474550715</v>
      </c>
      <c r="M253" s="28">
        <f t="shared" si="31"/>
        <v>3.5843263873984004</v>
      </c>
      <c r="N253" s="28">
        <f t="shared" si="31"/>
        <v>3.740967468041017</v>
      </c>
      <c r="O253" s="28">
        <f t="shared" si="31"/>
        <v>3.2536147351830453</v>
      </c>
    </row>
    <row r="254" spans="1:15" ht="14.25" customHeight="1">
      <c r="A254" s="13" t="s">
        <v>283</v>
      </c>
      <c r="B254" s="28">
        <f t="shared" si="31"/>
        <v>7.867786298314479</v>
      </c>
      <c r="C254" s="28">
        <f t="shared" si="31"/>
        <v>8.115875887622991</v>
      </c>
      <c r="D254" s="28">
        <f t="shared" si="31"/>
        <v>7.799321301064819</v>
      </c>
      <c r="E254" s="28">
        <f t="shared" si="31"/>
        <v>7.686444150127201</v>
      </c>
      <c r="F254" s="28">
        <f t="shared" si="30"/>
        <v>7.946914120953319</v>
      </c>
      <c r="G254" s="28">
        <f t="shared" si="30"/>
        <v>7.826010021797006</v>
      </c>
      <c r="H254" s="28">
        <f t="shared" si="31"/>
        <v>7.637915944525739</v>
      </c>
      <c r="I254" s="28">
        <f t="shared" si="31"/>
        <v>7.85251890352821</v>
      </c>
      <c r="J254" s="28">
        <f t="shared" si="31"/>
        <v>7.550399850897205</v>
      </c>
      <c r="K254" s="28">
        <f t="shared" si="31"/>
        <v>7.420024634875946</v>
      </c>
      <c r="L254" s="28">
        <f t="shared" si="31"/>
        <v>7.490464181444009</v>
      </c>
      <c r="M254" s="28">
        <f t="shared" si="31"/>
        <v>7.476911687398712</v>
      </c>
      <c r="N254" s="28">
        <f t="shared" si="31"/>
        <v>7.284510654973607</v>
      </c>
      <c r="O254" s="28">
        <f t="shared" si="31"/>
        <v>7.34753712182625</v>
      </c>
    </row>
    <row r="255" spans="1:15" ht="14.25" customHeight="1">
      <c r="A255" s="8"/>
      <c r="B255" s="87"/>
      <c r="C255" s="87"/>
      <c r="D255" s="87"/>
      <c r="E255" s="87"/>
      <c r="F255" s="87"/>
      <c r="G255" s="87"/>
      <c r="H255" s="87"/>
      <c r="I255" s="87"/>
      <c r="J255" s="87"/>
      <c r="K255" s="87"/>
      <c r="L255" s="87"/>
      <c r="M255" s="87"/>
      <c r="N255" s="87"/>
      <c r="O255" s="88" t="s">
        <v>121</v>
      </c>
    </row>
    <row r="256" spans="1:15" ht="14.25" customHeight="1">
      <c r="A256" s="10"/>
      <c r="B256" s="90"/>
      <c r="C256" s="90"/>
      <c r="D256" s="90"/>
      <c r="E256" s="90"/>
      <c r="F256" s="90"/>
      <c r="G256" s="90"/>
      <c r="H256" s="90"/>
      <c r="I256" s="90"/>
      <c r="J256" s="90"/>
      <c r="K256" s="90"/>
      <c r="L256" s="90"/>
      <c r="M256" s="90"/>
      <c r="N256" s="90"/>
      <c r="O256" s="20"/>
    </row>
    <row r="257" spans="1:15" ht="14.25" customHeight="1">
      <c r="A257" s="10"/>
      <c r="B257" s="90"/>
      <c r="C257" s="90"/>
      <c r="D257" s="90"/>
      <c r="E257" s="90"/>
      <c r="F257" s="90"/>
      <c r="G257" s="90"/>
      <c r="H257" s="90"/>
      <c r="I257" s="90"/>
      <c r="J257" s="90"/>
      <c r="K257" s="90"/>
      <c r="L257" s="90"/>
      <c r="M257" s="90"/>
      <c r="N257" s="90"/>
      <c r="O257" s="20"/>
    </row>
    <row r="258" spans="1:15" ht="21" customHeight="1">
      <c r="A258" t="s">
        <v>574</v>
      </c>
      <c r="B258" s="86"/>
      <c r="C258" s="86"/>
      <c r="D258" s="86"/>
      <c r="E258" s="86"/>
      <c r="F258" s="86"/>
      <c r="G258" s="86"/>
      <c r="H258" s="86"/>
      <c r="I258" s="86"/>
      <c r="J258" s="86"/>
      <c r="K258" s="86"/>
      <c r="L258" s="86"/>
      <c r="M258" s="86"/>
      <c r="N258" s="86"/>
      <c r="O258" s="24" t="s">
        <v>279</v>
      </c>
    </row>
    <row r="259" spans="1:15" ht="14.25" customHeight="1">
      <c r="A259" s="5"/>
      <c r="B259" s="89" t="s">
        <v>131</v>
      </c>
      <c r="C259" s="89" t="s">
        <v>132</v>
      </c>
      <c r="D259" s="89" t="s">
        <v>133</v>
      </c>
      <c r="E259" s="89" t="s">
        <v>134</v>
      </c>
      <c r="F259" s="89" t="s">
        <v>135</v>
      </c>
      <c r="G259" s="89" t="s">
        <v>136</v>
      </c>
      <c r="H259" s="89" t="s">
        <v>137</v>
      </c>
      <c r="I259" s="89" t="s">
        <v>138</v>
      </c>
      <c r="J259" s="89" t="s">
        <v>139</v>
      </c>
      <c r="K259" s="89" t="s">
        <v>140</v>
      </c>
      <c r="L259" s="89" t="s">
        <v>141</v>
      </c>
      <c r="M259" s="89" t="s">
        <v>142</v>
      </c>
      <c r="N259" s="89" t="s">
        <v>143</v>
      </c>
      <c r="O259" s="89" t="s">
        <v>144</v>
      </c>
    </row>
    <row r="260" spans="1:15" ht="14.25" customHeight="1">
      <c r="A260" s="9" t="s">
        <v>468</v>
      </c>
      <c r="B260" s="28">
        <f aca="true" t="shared" si="32" ref="B260:B267">(B186/B$186)*100</f>
        <v>100</v>
      </c>
      <c r="C260" s="28">
        <f aca="true" t="shared" si="33" ref="C260:N260">(C186/C$186)*100</f>
        <v>100</v>
      </c>
      <c r="D260" s="28">
        <f t="shared" si="33"/>
        <v>100</v>
      </c>
      <c r="E260" s="28">
        <f t="shared" si="33"/>
        <v>100</v>
      </c>
      <c r="F260" s="28">
        <f aca="true" t="shared" si="34" ref="F260:G266">(F186/F$186)*100</f>
        <v>100</v>
      </c>
      <c r="G260" s="28">
        <f t="shared" si="34"/>
        <v>100</v>
      </c>
      <c r="H260" s="28">
        <f t="shared" si="33"/>
        <v>100</v>
      </c>
      <c r="I260" s="28">
        <f t="shared" si="33"/>
        <v>100</v>
      </c>
      <c r="J260" s="28">
        <f t="shared" si="33"/>
        <v>100</v>
      </c>
      <c r="K260" s="28">
        <f t="shared" si="33"/>
        <v>100</v>
      </c>
      <c r="L260" s="28">
        <f t="shared" si="33"/>
        <v>100</v>
      </c>
      <c r="M260" s="28">
        <f t="shared" si="33"/>
        <v>100</v>
      </c>
      <c r="N260" s="28">
        <f t="shared" si="33"/>
        <v>100</v>
      </c>
      <c r="O260" s="28">
        <f aca="true" t="shared" si="35" ref="O260:O268">(O186/O$186)*100</f>
        <v>100</v>
      </c>
    </row>
    <row r="261" spans="1:15" ht="14.25" customHeight="1">
      <c r="A261" s="13" t="s">
        <v>469</v>
      </c>
      <c r="B261" s="28">
        <f t="shared" si="32"/>
        <v>12.30181691933804</v>
      </c>
      <c r="C261" s="28">
        <f aca="true" t="shared" si="36" ref="C261:N261">(C187/C$186)*100</f>
        <v>11.529806765010536</v>
      </c>
      <c r="D261" s="28">
        <f t="shared" si="36"/>
        <v>12.808788975677906</v>
      </c>
      <c r="E261" s="28">
        <f t="shared" si="36"/>
        <v>13.817284771883143</v>
      </c>
      <c r="F261" s="28">
        <f t="shared" si="34"/>
        <v>16.448523143272652</v>
      </c>
      <c r="G261" s="28">
        <f t="shared" si="34"/>
        <v>11.190981136287533</v>
      </c>
      <c r="H261" s="28">
        <f t="shared" si="36"/>
        <v>10.373427901478596</v>
      </c>
      <c r="I261" s="28">
        <f t="shared" si="36"/>
        <v>11.66850133668816</v>
      </c>
      <c r="J261" s="28">
        <f t="shared" si="36"/>
        <v>11.581552892131318</v>
      </c>
      <c r="K261" s="28">
        <f t="shared" si="36"/>
        <v>11.300421689312945</v>
      </c>
      <c r="L261" s="28">
        <f t="shared" si="36"/>
        <v>11.754922576945134</v>
      </c>
      <c r="M261" s="28">
        <f t="shared" si="36"/>
        <v>11.774461028192372</v>
      </c>
      <c r="N261" s="28">
        <f t="shared" si="36"/>
        <v>12.223913351267166</v>
      </c>
      <c r="O261" s="28">
        <f t="shared" si="35"/>
        <v>11.533485918996915</v>
      </c>
    </row>
    <row r="262" spans="1:15" ht="14.25" customHeight="1">
      <c r="A262" s="13" t="s">
        <v>470</v>
      </c>
      <c r="B262" s="28">
        <f t="shared" si="32"/>
        <v>8.999729969525132</v>
      </c>
      <c r="C262" s="28">
        <f aca="true" t="shared" si="37" ref="C262:N262">(C188/C$186)*100</f>
        <v>8.686644997678322</v>
      </c>
      <c r="D262" s="28">
        <f t="shared" si="37"/>
        <v>10.811583158696894</v>
      </c>
      <c r="E262" s="28">
        <f t="shared" si="37"/>
        <v>9.870281057708299</v>
      </c>
      <c r="F262" s="28">
        <f t="shared" si="34"/>
        <v>9.041672935158719</v>
      </c>
      <c r="G262" s="28">
        <f t="shared" si="34"/>
        <v>7.366893626520817</v>
      </c>
      <c r="H262" s="28">
        <f t="shared" si="37"/>
        <v>7.571265236517257</v>
      </c>
      <c r="I262" s="28">
        <f t="shared" si="37"/>
        <v>7.760654190910521</v>
      </c>
      <c r="J262" s="28">
        <f t="shared" si="37"/>
        <v>6.368334201841237</v>
      </c>
      <c r="K262" s="28">
        <f t="shared" si="37"/>
        <v>8.661668867402138</v>
      </c>
      <c r="L262" s="28">
        <f t="shared" si="37"/>
        <v>9.545020072643853</v>
      </c>
      <c r="M262" s="28">
        <f t="shared" si="37"/>
        <v>8.913308913308914</v>
      </c>
      <c r="N262" s="28">
        <f t="shared" si="37"/>
        <v>7.834843550899051</v>
      </c>
      <c r="O262" s="28">
        <f t="shared" si="35"/>
        <v>7.276014197100872</v>
      </c>
    </row>
    <row r="263" spans="1:15" ht="14.25" customHeight="1">
      <c r="A263" s="13" t="s">
        <v>471</v>
      </c>
      <c r="B263" s="28">
        <f t="shared" si="32"/>
        <v>29.51818848127146</v>
      </c>
      <c r="C263" s="28">
        <f aca="true" t="shared" si="38" ref="C263:N263">(C189/C$186)*100</f>
        <v>28.713790763296064</v>
      </c>
      <c r="D263" s="28">
        <f t="shared" si="38"/>
        <v>26.779704070616628</v>
      </c>
      <c r="E263" s="28">
        <f t="shared" si="38"/>
        <v>27.091302178613002</v>
      </c>
      <c r="F263" s="28">
        <f t="shared" si="34"/>
        <v>26.989619377162633</v>
      </c>
      <c r="G263" s="28">
        <f t="shared" si="34"/>
        <v>23.933474718160507</v>
      </c>
      <c r="H263" s="28">
        <f t="shared" si="38"/>
        <v>23.353293413173652</v>
      </c>
      <c r="I263" s="28">
        <f t="shared" si="38"/>
        <v>22.967447711904388</v>
      </c>
      <c r="J263" s="28">
        <f t="shared" si="38"/>
        <v>25.33003300330033</v>
      </c>
      <c r="K263" s="28">
        <f t="shared" si="38"/>
        <v>25.73156706563871</v>
      </c>
      <c r="L263" s="28">
        <f t="shared" si="38"/>
        <v>24.509653985853568</v>
      </c>
      <c r="M263" s="28">
        <f t="shared" si="38"/>
        <v>24.824594973848704</v>
      </c>
      <c r="N263" s="28">
        <f t="shared" si="38"/>
        <v>23.667350984001132</v>
      </c>
      <c r="O263" s="28">
        <f t="shared" si="35"/>
        <v>24.161608120210968</v>
      </c>
    </row>
    <row r="264" spans="1:15" ht="14.25" customHeight="1">
      <c r="A264" s="13" t="s">
        <v>472</v>
      </c>
      <c r="B264" s="28">
        <f t="shared" si="32"/>
        <v>1.0916946341087066</v>
      </c>
      <c r="C264" s="28">
        <f aca="true" t="shared" si="39" ref="C264:N264">(C190/C$186)*100</f>
        <v>1.075115190913312</v>
      </c>
      <c r="D264" s="28">
        <f t="shared" si="39"/>
        <v>1.327236934019178</v>
      </c>
      <c r="E264" s="28">
        <f t="shared" si="39"/>
        <v>1.979045401629802</v>
      </c>
      <c r="F264" s="28">
        <f t="shared" si="34"/>
        <v>2.6778998044230478</v>
      </c>
      <c r="G264" s="28">
        <f t="shared" si="34"/>
        <v>2.1520258957472933</v>
      </c>
      <c r="H264" s="28">
        <f t="shared" si="39"/>
        <v>2.2925023738929906</v>
      </c>
      <c r="I264" s="28">
        <f t="shared" si="39"/>
        <v>2.559364679981129</v>
      </c>
      <c r="J264" s="28">
        <f t="shared" si="39"/>
        <v>2.4491922876498173</v>
      </c>
      <c r="K264" s="28">
        <f t="shared" si="39"/>
        <v>2.645142053925118</v>
      </c>
      <c r="L264" s="28">
        <f t="shared" si="39"/>
        <v>2.357101892563563</v>
      </c>
      <c r="M264" s="28">
        <f t="shared" si="39"/>
        <v>2.1996245876842893</v>
      </c>
      <c r="N264" s="28">
        <f t="shared" si="39"/>
        <v>2.3290386521308224</v>
      </c>
      <c r="O264" s="28">
        <f t="shared" si="35"/>
        <v>2.139516369788039</v>
      </c>
    </row>
    <row r="265" spans="1:15" ht="14.25" customHeight="1">
      <c r="A265" s="13" t="s">
        <v>473</v>
      </c>
      <c r="B265" s="28">
        <f t="shared" si="32"/>
        <v>3.0667746788566137</v>
      </c>
      <c r="C265" s="28">
        <f aca="true" t="shared" si="40" ref="C265:N265">(C191/C$186)*100</f>
        <v>3.9575668821659464</v>
      </c>
      <c r="D265" s="28">
        <f t="shared" si="40"/>
        <v>3.3942973264748844</v>
      </c>
      <c r="E265" s="28">
        <f t="shared" si="40"/>
        <v>3.2013969732246803</v>
      </c>
      <c r="F265" s="28">
        <f t="shared" si="34"/>
        <v>3.2370492954214938</v>
      </c>
      <c r="G265" s="28">
        <f t="shared" si="34"/>
        <v>2.625293001451055</v>
      </c>
      <c r="H265" s="28">
        <f t="shared" si="40"/>
        <v>2.7517779974032517</v>
      </c>
      <c r="I265" s="28">
        <f t="shared" si="40"/>
        <v>2.5790218587828275</v>
      </c>
      <c r="J265" s="28">
        <f t="shared" si="40"/>
        <v>2.4947889525794684</v>
      </c>
      <c r="K265" s="28">
        <f t="shared" si="40"/>
        <v>2.5769902457724583</v>
      </c>
      <c r="L265" s="28">
        <f t="shared" si="40"/>
        <v>2.1449053718218316</v>
      </c>
      <c r="M265" s="28">
        <f t="shared" si="40"/>
        <v>2.1522424507499136</v>
      </c>
      <c r="N265" s="28">
        <f t="shared" si="40"/>
        <v>1.5574118646467505</v>
      </c>
      <c r="O265" s="28">
        <f t="shared" si="35"/>
        <v>2.30537035194215</v>
      </c>
    </row>
    <row r="266" spans="1:15" ht="14.25" customHeight="1">
      <c r="A266" s="13" t="s">
        <v>474</v>
      </c>
      <c r="B266" s="28">
        <f t="shared" si="32"/>
        <v>23.20719052578791</v>
      </c>
      <c r="C266" s="28">
        <f aca="true" t="shared" si="41" ref="C266:N266">(C192/C$186)*100</f>
        <v>22.90959745687038</v>
      </c>
      <c r="D266" s="28">
        <f t="shared" si="41"/>
        <v>23.67117546199276</v>
      </c>
      <c r="E266" s="28">
        <f t="shared" si="41"/>
        <v>19.49941792782305</v>
      </c>
      <c r="F266" s="142">
        <f t="shared" si="34"/>
        <v>41.60523544456146</v>
      </c>
      <c r="G266" s="142">
        <f t="shared" si="34"/>
        <v>52.73133162183279</v>
      </c>
      <c r="H266" s="28">
        <f t="shared" si="41"/>
        <v>32.455477394725115</v>
      </c>
      <c r="I266" s="28">
        <f t="shared" si="41"/>
        <v>32.01957855008649</v>
      </c>
      <c r="J266" s="28">
        <f t="shared" si="41"/>
        <v>31.548549591801283</v>
      </c>
      <c r="K266" s="28">
        <f t="shared" si="41"/>
        <v>28.17012395110108</v>
      </c>
      <c r="L266" s="28">
        <f t="shared" si="41"/>
        <v>28.908430510418658</v>
      </c>
      <c r="M266" s="28">
        <f t="shared" si="41"/>
        <v>31.188380442111786</v>
      </c>
      <c r="N266" s="28">
        <f t="shared" si="41"/>
        <v>31.44733116239558</v>
      </c>
      <c r="O266" s="28">
        <f t="shared" si="35"/>
        <v>32.099379706106745</v>
      </c>
    </row>
    <row r="267" spans="1:15" ht="14.25" customHeight="1">
      <c r="A267" s="13" t="s">
        <v>475</v>
      </c>
      <c r="B267" s="28">
        <f t="shared" si="32"/>
        <v>21.814604791112142</v>
      </c>
      <c r="C267" s="28">
        <f aca="true" t="shared" si="42" ref="C267:N267">(C193/C$186)*100</f>
        <v>23.127477944065436</v>
      </c>
      <c r="D267" s="28">
        <f t="shared" si="42"/>
        <v>21.207214072521747</v>
      </c>
      <c r="E267" s="28">
        <f t="shared" si="42"/>
        <v>24.541271689118023</v>
      </c>
      <c r="F267" s="142"/>
      <c r="G267" s="142"/>
      <c r="H267" s="28">
        <f t="shared" si="42"/>
        <v>21.20225568280914</v>
      </c>
      <c r="I267" s="28">
        <f t="shared" si="42"/>
        <v>20.445431671646485</v>
      </c>
      <c r="J267" s="28">
        <f t="shared" si="42"/>
        <v>20.227549070696544</v>
      </c>
      <c r="K267" s="28">
        <f t="shared" si="42"/>
        <v>20.914086126847554</v>
      </c>
      <c r="L267" s="28">
        <f t="shared" si="42"/>
        <v>20.779965589753395</v>
      </c>
      <c r="M267" s="28">
        <f t="shared" si="42"/>
        <v>18.947387604104023</v>
      </c>
      <c r="N267" s="28">
        <f t="shared" si="42"/>
        <v>20.94011043465949</v>
      </c>
      <c r="O267" s="28">
        <f t="shared" si="35"/>
        <v>20.25242976083856</v>
      </c>
    </row>
    <row r="268" spans="1:15" ht="14.25" customHeight="1">
      <c r="A268" s="13" t="s">
        <v>497</v>
      </c>
      <c r="B268" s="17" t="s">
        <v>280</v>
      </c>
      <c r="C268" s="17" t="s">
        <v>280</v>
      </c>
      <c r="D268" s="17" t="s">
        <v>280</v>
      </c>
      <c r="E268" s="17" t="s">
        <v>280</v>
      </c>
      <c r="F268" s="17" t="s">
        <v>280</v>
      </c>
      <c r="G268" s="17" t="s">
        <v>280</v>
      </c>
      <c r="H268" s="17" t="s">
        <v>280</v>
      </c>
      <c r="I268" s="17" t="s">
        <v>280</v>
      </c>
      <c r="J268" s="17" t="s">
        <v>280</v>
      </c>
      <c r="K268" s="17" t="s">
        <v>280</v>
      </c>
      <c r="L268" s="17" t="s">
        <v>280</v>
      </c>
      <c r="M268" s="17" t="s">
        <v>280</v>
      </c>
      <c r="N268" s="17" t="s">
        <v>280</v>
      </c>
      <c r="O268" s="28">
        <f t="shared" si="35"/>
        <v>0.2321955750157561</v>
      </c>
    </row>
    <row r="269" spans="1:15" ht="18.75" customHeight="1">
      <c r="A269" s="13" t="s">
        <v>477</v>
      </c>
      <c r="B269" s="28">
        <f aca="true" t="shared" si="43" ref="B269:B275">(B195/B$195)*100</f>
        <v>100</v>
      </c>
      <c r="C269" s="28">
        <f aca="true" t="shared" si="44" ref="C269:N269">(C195/C$195)*100</f>
        <v>100</v>
      </c>
      <c r="D269" s="28">
        <f t="shared" si="44"/>
        <v>100</v>
      </c>
      <c r="E269" s="28">
        <f t="shared" si="44"/>
        <v>100</v>
      </c>
      <c r="F269" s="28">
        <f aca="true" t="shared" si="45" ref="F269:G273">(F195/F$195)*100</f>
        <v>100</v>
      </c>
      <c r="G269" s="28">
        <f t="shared" si="45"/>
        <v>100</v>
      </c>
      <c r="H269" s="28">
        <f t="shared" si="44"/>
        <v>100</v>
      </c>
      <c r="I269" s="28">
        <f t="shared" si="44"/>
        <v>100</v>
      </c>
      <c r="J269" s="28">
        <f t="shared" si="44"/>
        <v>100</v>
      </c>
      <c r="K269" s="28">
        <f t="shared" si="44"/>
        <v>100</v>
      </c>
      <c r="L269" s="28">
        <f t="shared" si="44"/>
        <v>100</v>
      </c>
      <c r="M269" s="28">
        <f t="shared" si="44"/>
        <v>100</v>
      </c>
      <c r="N269" s="28">
        <f t="shared" si="44"/>
        <v>100</v>
      </c>
      <c r="O269" s="28">
        <f aca="true" t="shared" si="46" ref="O269:O275">(O195/O$195)*100</f>
        <v>100</v>
      </c>
    </row>
    <row r="270" spans="1:15" ht="14.25" customHeight="1">
      <c r="A270" s="13" t="s">
        <v>478</v>
      </c>
      <c r="B270" s="28">
        <f t="shared" si="43"/>
        <v>3.9882778515499795</v>
      </c>
      <c r="C270" s="28">
        <f aca="true" t="shared" si="47" ref="C270:N270">(C196/C$195)*100</f>
        <v>4.515029310273147</v>
      </c>
      <c r="D270" s="28">
        <f t="shared" si="47"/>
        <v>5.1034807149576675</v>
      </c>
      <c r="E270" s="28">
        <f t="shared" si="47"/>
        <v>3.3260918420855496</v>
      </c>
      <c r="F270" s="28">
        <f t="shared" si="45"/>
        <v>3.23732019845094</v>
      </c>
      <c r="G270" s="28">
        <f t="shared" si="45"/>
        <v>2.7016099389840478</v>
      </c>
      <c r="H270" s="28">
        <f t="shared" si="47"/>
        <v>2.7717232180617457</v>
      </c>
      <c r="I270" s="28">
        <f t="shared" si="47"/>
        <v>2.810345431001295</v>
      </c>
      <c r="J270" s="28">
        <f t="shared" si="47"/>
        <v>2.9365730043974065</v>
      </c>
      <c r="K270" s="28">
        <f t="shared" si="47"/>
        <v>2.8540556652632363</v>
      </c>
      <c r="L270" s="28">
        <f t="shared" si="47"/>
        <v>4.072734319488405</v>
      </c>
      <c r="M270" s="28">
        <f t="shared" si="47"/>
        <v>3.084526751421681</v>
      </c>
      <c r="N270" s="28">
        <f t="shared" si="47"/>
        <v>2.0947616746724274</v>
      </c>
      <c r="O270" s="28">
        <f t="shared" si="46"/>
        <v>1.2127512127512128</v>
      </c>
    </row>
    <row r="271" spans="1:15" ht="14.25" customHeight="1">
      <c r="A271" s="13" t="s">
        <v>479</v>
      </c>
      <c r="B271" s="28">
        <f t="shared" si="43"/>
        <v>6.277759970694628</v>
      </c>
      <c r="C271" s="28">
        <f aca="true" t="shared" si="48" ref="C271:N271">(C197/C$195)*100</f>
        <v>5.462936016297344</v>
      </c>
      <c r="D271" s="28">
        <f t="shared" si="48"/>
        <v>4.699749137660709</v>
      </c>
      <c r="E271" s="28">
        <f t="shared" si="48"/>
        <v>3.2811446550303396</v>
      </c>
      <c r="F271" s="28">
        <f t="shared" si="45"/>
        <v>3.836956133775922</v>
      </c>
      <c r="G271" s="28">
        <f t="shared" si="45"/>
        <v>4.734249797838712</v>
      </c>
      <c r="H271" s="28">
        <f t="shared" si="48"/>
        <v>4.138065649500635</v>
      </c>
      <c r="I271" s="28">
        <f t="shared" si="48"/>
        <v>3.8147901865397404</v>
      </c>
      <c r="J271" s="28">
        <f t="shared" si="48"/>
        <v>3.8086010285458745</v>
      </c>
      <c r="K271" s="28">
        <f t="shared" si="48"/>
        <v>4.4860091657662355</v>
      </c>
      <c r="L271" s="28">
        <f t="shared" si="48"/>
        <v>3.856340029713843</v>
      </c>
      <c r="M271" s="28">
        <f t="shared" si="48"/>
        <v>3.36737428171614</v>
      </c>
      <c r="N271" s="28">
        <f t="shared" si="48"/>
        <v>3.760338799988631</v>
      </c>
      <c r="O271" s="28">
        <f t="shared" si="46"/>
        <v>3.6702382856229008</v>
      </c>
    </row>
    <row r="272" spans="1:15" ht="14.25" customHeight="1">
      <c r="A272" s="13" t="s">
        <v>480</v>
      </c>
      <c r="B272" s="28">
        <f t="shared" si="43"/>
        <v>48.541599890104855</v>
      </c>
      <c r="C272" s="28">
        <f aca="true" t="shared" si="49" ref="C272:N272">(C198/C$195)*100</f>
        <v>48.69662827921673</v>
      </c>
      <c r="D272" s="28">
        <f t="shared" si="49"/>
        <v>49.580589526497334</v>
      </c>
      <c r="E272" s="28">
        <f t="shared" si="49"/>
        <v>50.95887332384448</v>
      </c>
      <c r="F272" s="28">
        <f t="shared" si="45"/>
        <v>49.35931755719742</v>
      </c>
      <c r="G272" s="28">
        <f t="shared" si="45"/>
        <v>47.04476953613174</v>
      </c>
      <c r="H272" s="28">
        <f t="shared" si="49"/>
        <v>47.89680861446371</v>
      </c>
      <c r="I272" s="28">
        <f t="shared" si="49"/>
        <v>50.617716025618584</v>
      </c>
      <c r="J272" s="28">
        <f t="shared" si="49"/>
        <v>51.188790340612655</v>
      </c>
      <c r="K272" s="28">
        <f t="shared" si="49"/>
        <v>46.55165989790976</v>
      </c>
      <c r="L272" s="28">
        <f t="shared" si="49"/>
        <v>46.230863639299784</v>
      </c>
      <c r="M272" s="28">
        <f t="shared" si="49"/>
        <v>45.24667281984101</v>
      </c>
      <c r="N272" s="28">
        <f t="shared" si="49"/>
        <v>46.51678367393343</v>
      </c>
      <c r="O272" s="28">
        <f t="shared" si="46"/>
        <v>46.52700037315422</v>
      </c>
    </row>
    <row r="273" spans="1:15" ht="14.25" customHeight="1">
      <c r="A273" s="13" t="s">
        <v>481</v>
      </c>
      <c r="B273" s="28">
        <f t="shared" si="43"/>
        <v>21.530289848436286</v>
      </c>
      <c r="C273" s="28">
        <f aca="true" t="shared" si="50" ref="C273:N273">(C199/C$195)*100</f>
        <v>22.579304036918472</v>
      </c>
      <c r="D273" s="28">
        <f t="shared" si="50"/>
        <v>21.20570711821888</v>
      </c>
      <c r="E273" s="28">
        <f t="shared" si="50"/>
        <v>24.62731290733388</v>
      </c>
      <c r="F273" s="28">
        <f t="shared" si="45"/>
        <v>25.188278545169005</v>
      </c>
      <c r="G273" s="142">
        <f t="shared" si="45"/>
        <v>35.326766154524734</v>
      </c>
      <c r="H273" s="28">
        <f t="shared" si="50"/>
        <v>27.212986759491198</v>
      </c>
      <c r="I273" s="28">
        <f t="shared" si="50"/>
        <v>25.489098099604522</v>
      </c>
      <c r="J273" s="28">
        <f t="shared" si="50"/>
        <v>25.374524856525305</v>
      </c>
      <c r="K273" s="28">
        <f t="shared" si="50"/>
        <v>27.512202392041434</v>
      </c>
      <c r="L273" s="28">
        <f t="shared" si="50"/>
        <v>29.025902719462565</v>
      </c>
      <c r="M273" s="28">
        <f t="shared" si="50"/>
        <v>31.05070414148331</v>
      </c>
      <c r="N273" s="28">
        <f t="shared" si="50"/>
        <v>30.16513657163971</v>
      </c>
      <c r="O273" s="28">
        <f t="shared" si="46"/>
        <v>31.18236579775041</v>
      </c>
    </row>
    <row r="274" spans="1:15" ht="14.25" customHeight="1">
      <c r="A274" s="13" t="s">
        <v>482</v>
      </c>
      <c r="B274" s="28">
        <f t="shared" si="43"/>
        <v>19.21791290810019</v>
      </c>
      <c r="C274" s="28">
        <f aca="true" t="shared" si="51" ref="C274:N274">(C200/C$195)*100</f>
        <v>17.997754957801522</v>
      </c>
      <c r="D274" s="28">
        <f t="shared" si="51"/>
        <v>18.940106616494198</v>
      </c>
      <c r="E274" s="28">
        <f t="shared" si="51"/>
        <v>17.06494868529478</v>
      </c>
      <c r="F274" s="28">
        <f>(F200/F$195)*100</f>
        <v>7.698897098190384</v>
      </c>
      <c r="G274" s="142"/>
      <c r="H274" s="28">
        <f t="shared" si="51"/>
        <v>15.930902111324377</v>
      </c>
      <c r="I274" s="28">
        <f t="shared" si="51"/>
        <v>15.042172680502572</v>
      </c>
      <c r="J274" s="28">
        <f t="shared" si="51"/>
        <v>14.459268092718194</v>
      </c>
      <c r="K274" s="28">
        <f t="shared" si="51"/>
        <v>15.749469056224152</v>
      </c>
      <c r="L274" s="28">
        <f t="shared" si="51"/>
        <v>14.91828693236871</v>
      </c>
      <c r="M274" s="28">
        <f t="shared" si="51"/>
        <v>15.235061184386817</v>
      </c>
      <c r="N274" s="28">
        <f t="shared" si="51"/>
        <v>15.626865247420628</v>
      </c>
      <c r="O274" s="28">
        <f t="shared" si="46"/>
        <v>15.821738898661975</v>
      </c>
    </row>
    <row r="275" spans="1:15" ht="14.25" customHeight="1">
      <c r="A275" s="13" t="s">
        <v>483</v>
      </c>
      <c r="B275" s="28">
        <f t="shared" si="43"/>
        <v>0.444159531114062</v>
      </c>
      <c r="C275" s="28">
        <f aca="true" t="shared" si="52" ref="C275:N275">(C201/C$195)*100</f>
        <v>0.7483473994927867</v>
      </c>
      <c r="D275" s="28">
        <f t="shared" si="52"/>
        <v>0.4703668861712135</v>
      </c>
      <c r="E275" s="28">
        <f t="shared" si="52"/>
        <v>0.7416285864109671</v>
      </c>
      <c r="F275" s="28">
        <f>(F201/F$195)*100</f>
        <v>2.055894635399936</v>
      </c>
      <c r="G275" s="28">
        <f>(G201/G$195)*100</f>
        <v>2.536205248842167</v>
      </c>
      <c r="H275" s="28">
        <f t="shared" si="52"/>
        <v>2.0495136471583333</v>
      </c>
      <c r="I275" s="28">
        <f t="shared" si="52"/>
        <v>2.2258775767332795</v>
      </c>
      <c r="J275" s="28">
        <f t="shared" si="52"/>
        <v>2.2322426772005666</v>
      </c>
      <c r="K275" s="28">
        <f t="shared" si="52"/>
        <v>2.846603822795186</v>
      </c>
      <c r="L275" s="28">
        <f t="shared" si="52"/>
        <v>1.8958723596666882</v>
      </c>
      <c r="M275" s="28">
        <f t="shared" si="52"/>
        <v>2.0156608211510405</v>
      </c>
      <c r="N275" s="28">
        <f t="shared" si="52"/>
        <v>1.8361140323451666</v>
      </c>
      <c r="O275" s="28">
        <f t="shared" si="46"/>
        <v>1.5859054320592783</v>
      </c>
    </row>
    <row r="276" spans="1:15" ht="18.75" customHeight="1">
      <c r="A276" s="13" t="s">
        <v>484</v>
      </c>
      <c r="B276" s="28">
        <f aca="true" t="shared" si="53" ref="B276:B281">(B202/B$202)*100</f>
        <v>100</v>
      </c>
      <c r="C276" s="28">
        <f aca="true" t="shared" si="54" ref="C276:N276">(C202/C$202)*100</f>
        <v>100</v>
      </c>
      <c r="D276" s="28">
        <f t="shared" si="54"/>
        <v>100</v>
      </c>
      <c r="E276" s="28">
        <f t="shared" si="54"/>
        <v>100</v>
      </c>
      <c r="F276" s="28">
        <f>(F202/F$202)*100</f>
        <v>100</v>
      </c>
      <c r="G276" s="28">
        <f>(G202/G$202)*100</f>
        <v>100</v>
      </c>
      <c r="H276" s="28">
        <f t="shared" si="54"/>
        <v>100</v>
      </c>
      <c r="I276" s="28">
        <f t="shared" si="54"/>
        <v>100</v>
      </c>
      <c r="J276" s="28">
        <f t="shared" si="54"/>
        <v>100</v>
      </c>
      <c r="K276" s="28">
        <f t="shared" si="54"/>
        <v>100</v>
      </c>
      <c r="L276" s="28">
        <f t="shared" si="54"/>
        <v>100</v>
      </c>
      <c r="M276" s="28">
        <f t="shared" si="54"/>
        <v>100</v>
      </c>
      <c r="N276" s="28">
        <f t="shared" si="54"/>
        <v>100</v>
      </c>
      <c r="O276" s="28">
        <f aca="true" t="shared" si="55" ref="O276:O282">(O202/O$202)*100</f>
        <v>100</v>
      </c>
    </row>
    <row r="277" spans="1:15" ht="14.25" customHeight="1">
      <c r="A277" s="13" t="s">
        <v>485</v>
      </c>
      <c r="B277" s="28">
        <f t="shared" si="53"/>
        <v>26.758024756805472</v>
      </c>
      <c r="C277" s="28">
        <f aca="true" t="shared" si="56" ref="C277:N277">(C203/C$202)*100</f>
        <v>26.940325198778442</v>
      </c>
      <c r="D277" s="28">
        <f t="shared" si="56"/>
        <v>28.301297077668387</v>
      </c>
      <c r="E277" s="28">
        <f t="shared" si="56"/>
        <v>30.69593236209413</v>
      </c>
      <c r="F277" s="142">
        <f>(F203/F$202)*100</f>
        <v>45.9372026641294</v>
      </c>
      <c r="G277" s="28">
        <f>(G203/G$202)*100</f>
        <v>31.045406546990495</v>
      </c>
      <c r="H277" s="28">
        <f t="shared" si="56"/>
        <v>30.96441356074963</v>
      </c>
      <c r="I277" s="28">
        <f t="shared" si="56"/>
        <v>28.29711975745326</v>
      </c>
      <c r="J277" s="28">
        <f t="shared" si="56"/>
        <v>25.93509064388414</v>
      </c>
      <c r="K277" s="28">
        <f t="shared" si="56"/>
        <v>25.154590758473137</v>
      </c>
      <c r="L277" s="28">
        <f t="shared" si="56"/>
        <v>25.060624431645955</v>
      </c>
      <c r="M277" s="28">
        <f t="shared" si="56"/>
        <v>23.858947421714806</v>
      </c>
      <c r="N277" s="28">
        <f t="shared" si="56"/>
        <v>18.224109004016473</v>
      </c>
      <c r="O277" s="28">
        <f t="shared" si="55"/>
        <v>22.322421247683756</v>
      </c>
    </row>
    <row r="278" spans="1:15" ht="14.25" customHeight="1">
      <c r="A278" s="13" t="s">
        <v>486</v>
      </c>
      <c r="B278" s="28">
        <f t="shared" si="53"/>
        <v>34.630370821957754</v>
      </c>
      <c r="C278" s="28">
        <f aca="true" t="shared" si="57" ref="C278:N278">(C204/C$202)*100</f>
        <v>33.02060692766941</v>
      </c>
      <c r="D278" s="28">
        <f t="shared" si="57"/>
        <v>32.89576496327552</v>
      </c>
      <c r="E278" s="28">
        <f t="shared" si="57"/>
        <v>29.363002946765445</v>
      </c>
      <c r="F278" s="142"/>
      <c r="G278" s="28">
        <f>(G204/G$202)*100</f>
        <v>12.900387187609997</v>
      </c>
      <c r="H278" s="28">
        <f t="shared" si="57"/>
        <v>28.54811539271426</v>
      </c>
      <c r="I278" s="28">
        <f t="shared" si="57"/>
        <v>31.995476310787076</v>
      </c>
      <c r="J278" s="28">
        <f t="shared" si="57"/>
        <v>32.88185038549698</v>
      </c>
      <c r="K278" s="28">
        <f t="shared" si="57"/>
        <v>35.838964698515404</v>
      </c>
      <c r="L278" s="28">
        <f t="shared" si="57"/>
        <v>36.430231383247445</v>
      </c>
      <c r="M278" s="28">
        <f t="shared" si="57"/>
        <v>37.741437359187906</v>
      </c>
      <c r="N278" s="28">
        <f t="shared" si="57"/>
        <v>41.585744064263565</v>
      </c>
      <c r="O278" s="28">
        <f t="shared" si="55"/>
        <v>36.835083384805436</v>
      </c>
    </row>
    <row r="279" spans="1:15" ht="14.25" customHeight="1">
      <c r="A279" s="13" t="s">
        <v>487</v>
      </c>
      <c r="B279" s="28">
        <f t="shared" si="53"/>
        <v>15.70758342831394</v>
      </c>
      <c r="C279" s="28">
        <f aca="true" t="shared" si="58" ref="C279:N279">(C205/C$202)*100</f>
        <v>15.541860401133519</v>
      </c>
      <c r="D279" s="28">
        <f t="shared" si="58"/>
        <v>15.02318070531854</v>
      </c>
      <c r="E279" s="28">
        <f t="shared" si="58"/>
        <v>15.358982126628295</v>
      </c>
      <c r="F279" s="28">
        <f>(F205/F$202)*100</f>
        <v>15.70748946581487</v>
      </c>
      <c r="G279" s="28">
        <f>(G205/G$202)*100</f>
        <v>14.147013962219877</v>
      </c>
      <c r="H279" s="28">
        <f t="shared" si="58"/>
        <v>14.668877658454413</v>
      </c>
      <c r="I279" s="28">
        <f t="shared" si="58"/>
        <v>13.830939146755217</v>
      </c>
      <c r="J279" s="28">
        <f t="shared" si="58"/>
        <v>14.846843092310898</v>
      </c>
      <c r="K279" s="28">
        <f t="shared" si="58"/>
        <v>14.141466851044957</v>
      </c>
      <c r="L279" s="28">
        <f t="shared" si="58"/>
        <v>13.98656158431848</v>
      </c>
      <c r="M279" s="28">
        <f t="shared" si="58"/>
        <v>13.523023567830291</v>
      </c>
      <c r="N279" s="28">
        <f t="shared" si="58"/>
        <v>13.472977782297017</v>
      </c>
      <c r="O279" s="28">
        <f t="shared" si="55"/>
        <v>13.875231624459545</v>
      </c>
    </row>
    <row r="280" spans="1:15" ht="14.25" customHeight="1">
      <c r="A280" s="13" t="s">
        <v>488</v>
      </c>
      <c r="B280" s="28">
        <f t="shared" si="53"/>
        <v>3.986534842420548</v>
      </c>
      <c r="C280" s="28">
        <f aca="true" t="shared" si="59" ref="C280:N280">(C206/C$202)*100</f>
        <v>5.235645307728285</v>
      </c>
      <c r="D280" s="28">
        <f t="shared" si="59"/>
        <v>4.73511486169714</v>
      </c>
      <c r="E280" s="28">
        <f t="shared" si="59"/>
        <v>5.67045798793754</v>
      </c>
      <c r="F280" s="28">
        <f>(F206/F$202)*100</f>
        <v>5.692537719179013</v>
      </c>
      <c r="G280" s="28">
        <f>(G206/G$202)*100</f>
        <v>7.004575853572685</v>
      </c>
      <c r="H280" s="28">
        <f t="shared" si="59"/>
        <v>7.659507264687303</v>
      </c>
      <c r="I280" s="28">
        <f t="shared" si="59"/>
        <v>7.832238504295098</v>
      </c>
      <c r="J280" s="28">
        <f t="shared" si="59"/>
        <v>6.780058345488643</v>
      </c>
      <c r="K280" s="28">
        <f t="shared" si="59"/>
        <v>7.057687791896053</v>
      </c>
      <c r="L280" s="28">
        <f t="shared" si="59"/>
        <v>6.653531373143378</v>
      </c>
      <c r="M280" s="28">
        <f t="shared" si="59"/>
        <v>5.814748246968585</v>
      </c>
      <c r="N280" s="28">
        <f t="shared" si="59"/>
        <v>6.670395037876863</v>
      </c>
      <c r="O280" s="28">
        <f t="shared" si="55"/>
        <v>6.077825818406424</v>
      </c>
    </row>
    <row r="281" spans="1:15" ht="14.25" customHeight="1">
      <c r="A281" s="13" t="s">
        <v>489</v>
      </c>
      <c r="B281" s="28">
        <f t="shared" si="53"/>
        <v>18.917486150502295</v>
      </c>
      <c r="C281" s="28">
        <f aca="true" t="shared" si="60" ref="C281:N281">(C207/C$202)*100</f>
        <v>19.261562164690346</v>
      </c>
      <c r="D281" s="28">
        <f t="shared" si="60"/>
        <v>19.044642392040423</v>
      </c>
      <c r="E281" s="28">
        <f t="shared" si="60"/>
        <v>18.911624576574592</v>
      </c>
      <c r="F281" s="28">
        <f>(F207/F$202)*100</f>
        <v>13.839880386026913</v>
      </c>
      <c r="G281" s="28">
        <f>(G207/G$202)*100</f>
        <v>13.938753959873285</v>
      </c>
      <c r="H281" s="28">
        <f t="shared" si="60"/>
        <v>18.1590861233944</v>
      </c>
      <c r="I281" s="28">
        <f t="shared" si="60"/>
        <v>18.044226280709353</v>
      </c>
      <c r="J281" s="28">
        <f t="shared" si="60"/>
        <v>19.556157532819338</v>
      </c>
      <c r="K281" s="28">
        <f t="shared" si="60"/>
        <v>17.807289900070447</v>
      </c>
      <c r="L281" s="28">
        <f t="shared" si="60"/>
        <v>17.869051227644743</v>
      </c>
      <c r="M281" s="28">
        <f t="shared" si="60"/>
        <v>19.061843404298408</v>
      </c>
      <c r="N281" s="28">
        <f t="shared" si="60"/>
        <v>20.046774111546085</v>
      </c>
      <c r="O281" s="28">
        <f t="shared" si="55"/>
        <v>20.395305744286595</v>
      </c>
    </row>
    <row r="282" spans="1:15" ht="14.25" customHeight="1">
      <c r="A282" s="13" t="s">
        <v>497</v>
      </c>
      <c r="B282" s="24" t="s">
        <v>280</v>
      </c>
      <c r="C282" s="24" t="s">
        <v>280</v>
      </c>
      <c r="D282" s="24" t="s">
        <v>280</v>
      </c>
      <c r="E282" s="24" t="s">
        <v>280</v>
      </c>
      <c r="F282" s="24" t="s">
        <v>280</v>
      </c>
      <c r="G282" s="24" t="s">
        <v>280</v>
      </c>
      <c r="H282" s="24" t="s">
        <v>280</v>
      </c>
      <c r="I282" s="24" t="s">
        <v>280</v>
      </c>
      <c r="J282" s="24" t="s">
        <v>280</v>
      </c>
      <c r="K282" s="24" t="s">
        <v>280</v>
      </c>
      <c r="L282" s="24" t="s">
        <v>280</v>
      </c>
      <c r="M282" s="24" t="s">
        <v>280</v>
      </c>
      <c r="N282" s="24" t="s">
        <v>280</v>
      </c>
      <c r="O282" s="28">
        <f t="shared" si="55"/>
        <v>0.49413218035824585</v>
      </c>
    </row>
    <row r="283" spans="1:15" ht="14.25" customHeight="1">
      <c r="A283" s="9" t="s">
        <v>575</v>
      </c>
      <c r="B283" s="9"/>
      <c r="C283" s="9"/>
      <c r="D283" s="9"/>
      <c r="E283" s="9"/>
      <c r="F283" s="9"/>
      <c r="G283" s="9"/>
      <c r="H283" s="9"/>
      <c r="I283" s="9"/>
      <c r="J283" s="9"/>
      <c r="K283" s="9"/>
      <c r="L283" s="9"/>
      <c r="M283" s="9"/>
      <c r="N283" s="9"/>
      <c r="O283" s="9"/>
    </row>
    <row r="284" spans="1:15" ht="14.25" customHeight="1">
      <c r="A284" s="104" t="s">
        <v>502</v>
      </c>
      <c r="B284" s="13"/>
      <c r="C284" s="13"/>
      <c r="D284" s="13"/>
      <c r="E284" s="13"/>
      <c r="F284" s="13"/>
      <c r="G284" s="13"/>
      <c r="H284" s="13"/>
      <c r="I284" s="13"/>
      <c r="J284" s="13"/>
      <c r="K284" s="13"/>
      <c r="L284" s="13"/>
      <c r="M284" s="13"/>
      <c r="N284" s="13"/>
      <c r="O284" s="13"/>
    </row>
    <row r="285" spans="1:15" ht="14.25" customHeight="1">
      <c r="A285" s="104"/>
      <c r="B285" s="13"/>
      <c r="C285" s="13"/>
      <c r="D285" s="13"/>
      <c r="E285" s="13"/>
      <c r="F285" s="13"/>
      <c r="G285" s="13"/>
      <c r="H285" s="13"/>
      <c r="I285" s="13"/>
      <c r="J285" s="13"/>
      <c r="K285" s="13"/>
      <c r="L285" s="13"/>
      <c r="M285" s="13"/>
      <c r="N285" s="13"/>
      <c r="O285" s="13"/>
    </row>
    <row r="286" spans="2:15" ht="14.25" customHeight="1">
      <c r="B286" s="13"/>
      <c r="C286" s="13"/>
      <c r="D286" s="13"/>
      <c r="E286" s="13"/>
      <c r="F286" s="13"/>
      <c r="G286" s="13"/>
      <c r="H286" s="13"/>
      <c r="I286" s="13"/>
      <c r="J286" s="13"/>
      <c r="K286" s="13"/>
      <c r="L286" s="13"/>
      <c r="M286" s="13"/>
      <c r="N286" s="13"/>
      <c r="O286" s="13"/>
    </row>
    <row r="287" spans="2:15" ht="14.25" customHeight="1">
      <c r="B287" s="13"/>
      <c r="C287" s="13"/>
      <c r="D287" s="13"/>
      <c r="E287" s="13"/>
      <c r="F287" s="13"/>
      <c r="G287" s="13"/>
      <c r="H287" s="13"/>
      <c r="I287" s="13"/>
      <c r="J287" s="13"/>
      <c r="K287" s="13"/>
      <c r="L287" s="13"/>
      <c r="M287" s="13"/>
      <c r="N287" s="13"/>
      <c r="O287" s="13"/>
    </row>
    <row r="288" spans="2:15" ht="14.25" customHeight="1">
      <c r="B288" s="13"/>
      <c r="C288" s="13"/>
      <c r="D288" s="13"/>
      <c r="E288" s="13"/>
      <c r="F288" s="13"/>
      <c r="G288" s="13"/>
      <c r="H288" s="13"/>
      <c r="I288" s="13"/>
      <c r="J288" s="13"/>
      <c r="K288" s="13"/>
      <c r="L288" s="13"/>
      <c r="M288" s="13"/>
      <c r="N288" s="13"/>
      <c r="O288" s="13"/>
    </row>
    <row r="289" spans="2:15" ht="14.25" customHeight="1">
      <c r="B289" s="13"/>
      <c r="C289" s="13"/>
      <c r="D289" s="13"/>
      <c r="E289" s="13"/>
      <c r="F289" s="13"/>
      <c r="G289" s="13"/>
      <c r="H289" s="13"/>
      <c r="I289" s="13"/>
      <c r="J289" s="13"/>
      <c r="K289" s="13"/>
      <c r="L289" s="13"/>
      <c r="M289" s="13"/>
      <c r="N289" s="13"/>
      <c r="O289" s="13"/>
    </row>
    <row r="290" spans="2:15" ht="14.25" customHeight="1">
      <c r="B290" s="13"/>
      <c r="C290" s="13"/>
      <c r="D290" s="13"/>
      <c r="E290" s="13"/>
      <c r="F290" s="13"/>
      <c r="G290" s="13"/>
      <c r="H290" s="13"/>
      <c r="I290" s="13"/>
      <c r="J290" s="13"/>
      <c r="K290" s="13"/>
      <c r="L290" s="13"/>
      <c r="M290" s="13"/>
      <c r="N290" s="13"/>
      <c r="O290" s="13"/>
    </row>
    <row r="291" spans="2:15" ht="14.25" customHeight="1">
      <c r="B291" s="13"/>
      <c r="C291" s="13"/>
      <c r="D291" s="13"/>
      <c r="E291" s="13"/>
      <c r="F291" s="13"/>
      <c r="G291" s="13"/>
      <c r="H291" s="13"/>
      <c r="I291" s="13"/>
      <c r="J291" s="13"/>
      <c r="K291" s="13"/>
      <c r="L291" s="13"/>
      <c r="M291" s="13"/>
      <c r="N291" s="13"/>
      <c r="O291" s="13"/>
    </row>
    <row r="292" spans="2:15" ht="14.25" customHeight="1">
      <c r="B292" s="13"/>
      <c r="C292" s="13"/>
      <c r="D292" s="13"/>
      <c r="E292" s="13"/>
      <c r="F292" s="13"/>
      <c r="G292" s="13"/>
      <c r="H292" s="13"/>
      <c r="I292" s="13"/>
      <c r="J292" s="13"/>
      <c r="K292" s="13"/>
      <c r="L292" s="13"/>
      <c r="M292" s="13"/>
      <c r="N292" s="13"/>
      <c r="O292" s="13"/>
    </row>
    <row r="293" spans="2:15" ht="14.25" customHeight="1">
      <c r="B293" s="13"/>
      <c r="C293" s="13"/>
      <c r="D293" s="13"/>
      <c r="E293" s="13"/>
      <c r="F293" s="13"/>
      <c r="G293" s="13"/>
      <c r="H293" s="13"/>
      <c r="I293" s="13"/>
      <c r="J293" s="13"/>
      <c r="K293" s="13"/>
      <c r="L293" s="13"/>
      <c r="M293" s="13"/>
      <c r="N293" s="13"/>
      <c r="O293" s="13"/>
    </row>
    <row r="294" spans="2:15" ht="14.25" customHeight="1">
      <c r="B294" s="13"/>
      <c r="C294" s="13"/>
      <c r="D294" s="13"/>
      <c r="E294" s="13"/>
      <c r="F294" s="13"/>
      <c r="G294" s="13"/>
      <c r="H294" s="13"/>
      <c r="I294" s="13"/>
      <c r="J294" s="13"/>
      <c r="K294" s="13"/>
      <c r="L294" s="13"/>
      <c r="M294" s="13"/>
      <c r="N294" s="13"/>
      <c r="O294" s="13"/>
    </row>
    <row r="295" spans="2:15" ht="14.25" customHeight="1">
      <c r="B295" s="13"/>
      <c r="C295" s="13"/>
      <c r="D295" s="13"/>
      <c r="E295" s="13"/>
      <c r="F295" s="13"/>
      <c r="G295" s="13"/>
      <c r="H295" s="13"/>
      <c r="I295" s="13"/>
      <c r="J295" s="13"/>
      <c r="K295" s="13"/>
      <c r="L295" s="13"/>
      <c r="M295" s="13"/>
      <c r="N295" s="13"/>
      <c r="O295" s="13"/>
    </row>
    <row r="296" spans="2:15" ht="14.25" customHeight="1">
      <c r="B296" s="13"/>
      <c r="C296" s="13"/>
      <c r="D296" s="13"/>
      <c r="E296" s="13"/>
      <c r="F296" s="13"/>
      <c r="G296" s="13"/>
      <c r="H296" s="13"/>
      <c r="I296" s="13"/>
      <c r="J296" s="13"/>
      <c r="K296" s="13"/>
      <c r="L296" s="13"/>
      <c r="M296" s="13"/>
      <c r="N296" s="13"/>
      <c r="O296" s="13"/>
    </row>
    <row r="297" spans="2:17" ht="14.25" customHeight="1">
      <c r="B297" s="13"/>
      <c r="C297" s="13"/>
      <c r="D297" s="13"/>
      <c r="E297" s="13"/>
      <c r="F297" s="13"/>
      <c r="G297" s="13"/>
      <c r="H297" s="13"/>
      <c r="I297" s="13"/>
      <c r="J297" s="13"/>
      <c r="K297" s="13"/>
      <c r="L297" s="13"/>
      <c r="M297" s="13"/>
      <c r="N297" s="13"/>
      <c r="O297" s="13"/>
      <c r="Q297" t="s">
        <v>396</v>
      </c>
    </row>
    <row r="298" spans="2:29" ht="14.25" customHeight="1">
      <c r="B298" s="13"/>
      <c r="C298" s="13"/>
      <c r="D298" s="13"/>
      <c r="E298" s="13"/>
      <c r="F298" s="13"/>
      <c r="G298" s="13"/>
      <c r="H298" s="13"/>
      <c r="I298" s="13"/>
      <c r="J298" s="13"/>
      <c r="K298" s="13"/>
      <c r="L298" s="13"/>
      <c r="M298" s="13"/>
      <c r="N298" s="13"/>
      <c r="O298" s="13"/>
      <c r="Q298" s="5"/>
      <c r="R298" s="80" t="s">
        <v>131</v>
      </c>
      <c r="S298" s="80" t="s">
        <v>132</v>
      </c>
      <c r="T298" s="80" t="s">
        <v>133</v>
      </c>
      <c r="U298" s="80" t="s">
        <v>134</v>
      </c>
      <c r="V298" s="80" t="s">
        <v>137</v>
      </c>
      <c r="W298" s="80" t="s">
        <v>138</v>
      </c>
      <c r="X298" s="80" t="s">
        <v>139</v>
      </c>
      <c r="Y298" s="80" t="s">
        <v>140</v>
      </c>
      <c r="Z298" s="80" t="s">
        <v>141</v>
      </c>
      <c r="AA298" s="80" t="s">
        <v>142</v>
      </c>
      <c r="AB298" s="80" t="s">
        <v>143</v>
      </c>
      <c r="AC298" s="80" t="s">
        <v>144</v>
      </c>
    </row>
    <row r="299" spans="2:29" ht="14.25" customHeight="1">
      <c r="B299" s="13"/>
      <c r="C299" s="13"/>
      <c r="D299" s="13"/>
      <c r="E299" s="13"/>
      <c r="F299" s="13"/>
      <c r="G299" s="13"/>
      <c r="H299" s="13"/>
      <c r="I299" s="13"/>
      <c r="J299" s="13"/>
      <c r="K299" s="13"/>
      <c r="L299" s="13"/>
      <c r="M299" s="13"/>
      <c r="N299" s="13"/>
      <c r="O299" s="13"/>
      <c r="Q299" t="s">
        <v>290</v>
      </c>
      <c r="R299" s="91">
        <v>9044.296511801293</v>
      </c>
      <c r="S299" s="91">
        <v>9951.564065504675</v>
      </c>
      <c r="T299" s="91">
        <v>11272.969253394987</v>
      </c>
      <c r="U299" s="91">
        <v>11972.059021610145</v>
      </c>
      <c r="V299" s="91">
        <v>17313.334458977006</v>
      </c>
      <c r="W299" s="91">
        <v>17630.57615316731</v>
      </c>
      <c r="X299" s="91">
        <v>14171.17978628261</v>
      </c>
      <c r="Y299" s="91">
        <v>10742.661128038151</v>
      </c>
      <c r="Z299" s="91">
        <v>12165.773938964474</v>
      </c>
      <c r="AA299" s="91">
        <v>13758.77444278624</v>
      </c>
      <c r="AB299" s="91">
        <v>15294.339100382858</v>
      </c>
      <c r="AC299" s="91">
        <v>17531.398731540557</v>
      </c>
    </row>
    <row r="300" spans="2:29" ht="14.25" customHeight="1">
      <c r="B300" s="13"/>
      <c r="C300" s="13"/>
      <c r="D300" s="13"/>
      <c r="E300" s="13"/>
      <c r="F300" s="13"/>
      <c r="G300" s="13"/>
      <c r="H300" s="13"/>
      <c r="I300" s="13"/>
      <c r="J300" s="13"/>
      <c r="K300" s="13"/>
      <c r="L300" s="13"/>
      <c r="M300" s="13"/>
      <c r="N300" s="13"/>
      <c r="O300" s="13"/>
      <c r="Q300" t="s">
        <v>289</v>
      </c>
      <c r="R300" s="91">
        <v>8177.110413346847</v>
      </c>
      <c r="S300" s="91">
        <v>8685.291708797979</v>
      </c>
      <c r="T300" s="91">
        <v>9833.658043468273</v>
      </c>
      <c r="U300" s="91">
        <v>10049.172823202298</v>
      </c>
      <c r="V300" s="91">
        <v>10262.563160168553</v>
      </c>
      <c r="W300" s="91">
        <v>10004.927856810107</v>
      </c>
      <c r="X300" s="91">
        <v>9142.796154334845</v>
      </c>
      <c r="Y300" s="91">
        <v>9687.93228612663</v>
      </c>
      <c r="Z300" s="91">
        <v>10807.093599933154</v>
      </c>
      <c r="AA300" s="91">
        <v>11334.506730463016</v>
      </c>
      <c r="AB300" s="91">
        <v>11910.056488720962</v>
      </c>
      <c r="AC300" s="91">
        <v>13167.625035903298</v>
      </c>
    </row>
    <row r="301" spans="2:29" ht="14.25" customHeight="1">
      <c r="B301" s="13"/>
      <c r="C301" s="13"/>
      <c r="D301" s="13"/>
      <c r="E301" s="13"/>
      <c r="F301" s="13"/>
      <c r="G301" s="13"/>
      <c r="H301" s="13"/>
      <c r="I301" s="13"/>
      <c r="J301" s="13"/>
      <c r="K301" s="13"/>
      <c r="L301" s="13"/>
      <c r="M301" s="13"/>
      <c r="N301" s="13"/>
      <c r="O301" s="13"/>
      <c r="Q301" t="s">
        <v>281</v>
      </c>
      <c r="R301" s="91">
        <v>12177.75456385007</v>
      </c>
      <c r="S301" s="91">
        <v>12546.25749647327</v>
      </c>
      <c r="T301" s="91">
        <v>13751.575291827476</v>
      </c>
      <c r="U301" s="91">
        <v>13269.667278665478</v>
      </c>
      <c r="V301" s="91">
        <v>14058.122355053672</v>
      </c>
      <c r="W301" s="91">
        <v>13944.745941566089</v>
      </c>
      <c r="X301" s="91">
        <v>12312.099756948113</v>
      </c>
      <c r="Y301" s="91">
        <v>12948.143948536883</v>
      </c>
      <c r="Z301" s="91">
        <v>14970.441917560409</v>
      </c>
      <c r="AA301" s="91">
        <v>15744.699360165545</v>
      </c>
      <c r="AB301" s="91">
        <v>16876.65908229048</v>
      </c>
      <c r="AC301" s="91">
        <v>18953.610739782132</v>
      </c>
    </row>
    <row r="302" spans="2:29" ht="14.25" customHeight="1">
      <c r="B302" s="13"/>
      <c r="C302" s="13"/>
      <c r="D302" s="13"/>
      <c r="E302" s="13"/>
      <c r="F302" s="13"/>
      <c r="G302" s="13"/>
      <c r="H302" s="13"/>
      <c r="I302" s="13"/>
      <c r="J302" s="13"/>
      <c r="K302" s="13"/>
      <c r="L302" s="13"/>
      <c r="M302" s="13"/>
      <c r="N302" s="13"/>
      <c r="O302" s="13"/>
      <c r="Q302" s="10" t="s">
        <v>282</v>
      </c>
      <c r="R302" s="91">
        <v>5416.96893408638</v>
      </c>
      <c r="S302" s="91">
        <v>5889.486523343058</v>
      </c>
      <c r="T302" s="91">
        <v>6932.119712930098</v>
      </c>
      <c r="U302" s="91">
        <v>7364.346218711589</v>
      </c>
      <c r="V302" s="91">
        <v>7759.194108021904</v>
      </c>
      <c r="W302" s="91">
        <v>7547.732248143223</v>
      </c>
      <c r="X302" s="91">
        <v>7296.952711634505</v>
      </c>
      <c r="Y302" s="91">
        <v>7680.932606017948</v>
      </c>
      <c r="Z302" s="91">
        <v>8483.799878710353</v>
      </c>
      <c r="AA302" s="91">
        <v>8858.350208253623</v>
      </c>
      <c r="AB302" s="91">
        <v>9273.80224321484</v>
      </c>
      <c r="AC302" s="91">
        <v>10085.765047156088</v>
      </c>
    </row>
    <row r="303" spans="2:29" ht="14.25" customHeight="1">
      <c r="B303" s="13"/>
      <c r="C303" s="13"/>
      <c r="D303" s="13"/>
      <c r="E303" s="13"/>
      <c r="F303" s="13"/>
      <c r="G303" s="13"/>
      <c r="H303" s="13"/>
      <c r="I303" s="13"/>
      <c r="J303" s="13"/>
      <c r="K303" s="13"/>
      <c r="L303" s="13"/>
      <c r="M303" s="13"/>
      <c r="N303" s="13"/>
      <c r="O303" s="13"/>
      <c r="Q303" s="10" t="s">
        <v>284</v>
      </c>
      <c r="R303" s="91">
        <v>6620.491455464259</v>
      </c>
      <c r="S303" s="91">
        <v>6839.661392292031</v>
      </c>
      <c r="T303" s="91">
        <v>7642.535086048137</v>
      </c>
      <c r="U303" s="91">
        <v>7802.09545983702</v>
      </c>
      <c r="V303" s="91">
        <v>8081.390616824603</v>
      </c>
      <c r="W303" s="91">
        <v>8234.470828746658</v>
      </c>
      <c r="X303" s="91">
        <v>7471.187250303978</v>
      </c>
      <c r="Y303" s="91">
        <v>7489.117008135622</v>
      </c>
      <c r="Z303" s="91">
        <v>7909.214299369146</v>
      </c>
      <c r="AA303" s="91">
        <v>9021.030379239335</v>
      </c>
      <c r="AB303" s="91">
        <v>9117.425315021945</v>
      </c>
      <c r="AC303" s="91">
        <v>9923.093508475138</v>
      </c>
    </row>
    <row r="304" spans="2:29" ht="14.25" customHeight="1">
      <c r="B304" s="13"/>
      <c r="C304" s="13"/>
      <c r="D304" s="13"/>
      <c r="E304" s="13"/>
      <c r="F304" s="13"/>
      <c r="G304" s="13"/>
      <c r="H304" s="13"/>
      <c r="I304" s="13"/>
      <c r="J304" s="13"/>
      <c r="K304" s="13"/>
      <c r="L304" s="13"/>
      <c r="M304" s="13"/>
      <c r="N304" s="13"/>
      <c r="O304" s="13"/>
      <c r="Q304" t="s">
        <v>285</v>
      </c>
      <c r="R304" s="91">
        <v>8520.765602820642</v>
      </c>
      <c r="S304" s="91">
        <v>9454.12214692554</v>
      </c>
      <c r="T304" s="91">
        <v>10956.883035434306</v>
      </c>
      <c r="U304" s="91">
        <v>12038.579668889055</v>
      </c>
      <c r="V304" s="91">
        <v>9397.15020007157</v>
      </c>
      <c r="W304" s="91">
        <v>9646.44944528051</v>
      </c>
      <c r="X304" s="91">
        <v>8877.357084296042</v>
      </c>
      <c r="Y304" s="91">
        <v>10920.600618502925</v>
      </c>
      <c r="Z304" s="91">
        <v>10747.852205929848</v>
      </c>
      <c r="AA304" s="91">
        <v>11726.769285735552</v>
      </c>
      <c r="AB304" s="91">
        <v>12404.087201205128</v>
      </c>
      <c r="AC304" s="91">
        <v>12900.501092808785</v>
      </c>
    </row>
    <row r="305" spans="2:29" ht="14.25" customHeight="1">
      <c r="B305" s="13"/>
      <c r="C305" s="13"/>
      <c r="D305" s="13"/>
      <c r="E305" s="13"/>
      <c r="F305" s="13"/>
      <c r="G305" s="13"/>
      <c r="H305" s="13"/>
      <c r="I305" s="13"/>
      <c r="J305" s="13"/>
      <c r="K305" s="13"/>
      <c r="L305" s="13"/>
      <c r="M305" s="13"/>
      <c r="N305" s="13"/>
      <c r="O305" s="13"/>
      <c r="Q305" t="s">
        <v>286</v>
      </c>
      <c r="R305" s="91">
        <v>7783.285180374798</v>
      </c>
      <c r="S305" s="91">
        <v>8470.025036454179</v>
      </c>
      <c r="T305" s="91">
        <v>10382.064905974892</v>
      </c>
      <c r="U305" s="91">
        <v>11702.10129161962</v>
      </c>
      <c r="V305" s="91">
        <v>10050.115813855547</v>
      </c>
      <c r="W305" s="91">
        <v>9904.112225991963</v>
      </c>
      <c r="X305" s="91">
        <v>9640.029172744322</v>
      </c>
      <c r="Y305" s="91">
        <v>11244.318626555692</v>
      </c>
      <c r="Z305" s="91">
        <v>12858.441952106697</v>
      </c>
      <c r="AA305" s="91">
        <v>12677.467534111332</v>
      </c>
      <c r="AB305" s="91">
        <v>12750.012710356397</v>
      </c>
      <c r="AC305" s="91">
        <v>15049.363804817789</v>
      </c>
    </row>
    <row r="306" spans="2:29" ht="14.25" customHeight="1">
      <c r="B306" s="13"/>
      <c r="C306" s="13"/>
      <c r="D306" s="13"/>
      <c r="E306" s="13"/>
      <c r="F306" s="13"/>
      <c r="G306" s="13"/>
      <c r="H306" s="13"/>
      <c r="I306" s="13"/>
      <c r="J306" s="13"/>
      <c r="K306" s="13"/>
      <c r="L306" s="13"/>
      <c r="M306" s="13"/>
      <c r="N306" s="13"/>
      <c r="O306" s="13"/>
      <c r="Q306" s="8"/>
      <c r="R306" s="8"/>
      <c r="S306" s="8"/>
      <c r="T306" s="8"/>
      <c r="U306" s="8"/>
      <c r="V306" s="8"/>
      <c r="W306" s="8"/>
      <c r="X306" s="8"/>
      <c r="Y306" s="8"/>
      <c r="Z306" s="8"/>
      <c r="AA306" s="8"/>
      <c r="AB306" s="8"/>
      <c r="AC306" s="8"/>
    </row>
    <row r="307" spans="2:15" ht="14.25" customHeight="1">
      <c r="B307" s="13"/>
      <c r="C307" s="13"/>
      <c r="D307" s="13"/>
      <c r="E307" s="13"/>
      <c r="F307" s="13"/>
      <c r="G307" s="13"/>
      <c r="H307" s="13"/>
      <c r="I307" s="13"/>
      <c r="J307" s="13"/>
      <c r="K307" s="13"/>
      <c r="L307" s="13"/>
      <c r="M307" s="13"/>
      <c r="N307" s="13"/>
      <c r="O307" s="13"/>
    </row>
    <row r="308" spans="2:15" ht="14.25" customHeight="1">
      <c r="B308" s="13"/>
      <c r="C308" s="13"/>
      <c r="D308" s="13"/>
      <c r="E308" s="13"/>
      <c r="F308" s="13"/>
      <c r="G308" s="13"/>
      <c r="H308" s="13"/>
      <c r="I308" s="13"/>
      <c r="J308" s="13"/>
      <c r="K308" s="13"/>
      <c r="L308" s="13"/>
      <c r="M308" s="13"/>
      <c r="N308" s="13"/>
      <c r="O308" s="13"/>
    </row>
    <row r="309" spans="2:15" ht="14.25" customHeight="1">
      <c r="B309" s="13"/>
      <c r="C309" s="13"/>
      <c r="D309" s="13"/>
      <c r="E309" s="13"/>
      <c r="F309" s="13"/>
      <c r="G309" s="13"/>
      <c r="H309" s="13"/>
      <c r="I309" s="13"/>
      <c r="J309" s="13"/>
      <c r="K309" s="13"/>
      <c r="L309" s="13"/>
      <c r="M309" s="13"/>
      <c r="N309" s="13"/>
      <c r="O309" s="13"/>
    </row>
    <row r="310" spans="2:15" ht="14.25" customHeight="1">
      <c r="B310" s="13"/>
      <c r="C310" s="13"/>
      <c r="D310" s="13"/>
      <c r="E310" s="13"/>
      <c r="F310" s="13"/>
      <c r="G310" s="13"/>
      <c r="H310" s="13"/>
      <c r="I310" s="13"/>
      <c r="J310" s="13"/>
      <c r="K310" s="13"/>
      <c r="L310" s="13"/>
      <c r="M310" s="13"/>
      <c r="N310" s="13"/>
      <c r="O310" s="13"/>
    </row>
    <row r="311" spans="2:15" ht="14.25" customHeight="1">
      <c r="B311" s="13"/>
      <c r="C311" s="13"/>
      <c r="D311" s="13"/>
      <c r="E311" s="13"/>
      <c r="F311" s="13"/>
      <c r="G311" s="13"/>
      <c r="H311" s="13"/>
      <c r="I311" s="13"/>
      <c r="J311" s="13"/>
      <c r="K311" s="13"/>
      <c r="L311" s="13"/>
      <c r="M311" s="13"/>
      <c r="N311" s="13"/>
      <c r="O311" s="13"/>
    </row>
    <row r="312" spans="2:15" ht="14.25" customHeight="1">
      <c r="B312" s="13"/>
      <c r="C312" s="13"/>
      <c r="D312" s="13"/>
      <c r="E312" s="13"/>
      <c r="F312" s="13"/>
      <c r="G312" s="13"/>
      <c r="H312" s="13"/>
      <c r="I312" s="13"/>
      <c r="J312" s="13"/>
      <c r="K312" s="13"/>
      <c r="L312" s="13"/>
      <c r="M312" s="13"/>
      <c r="N312" s="13"/>
      <c r="O312" s="13"/>
    </row>
    <row r="313" spans="2:15" ht="14.25" customHeight="1">
      <c r="B313" s="13"/>
      <c r="C313" s="13"/>
      <c r="D313" s="13"/>
      <c r="E313" s="13"/>
      <c r="F313" s="13"/>
      <c r="G313" s="13"/>
      <c r="H313" s="13"/>
      <c r="I313" s="13"/>
      <c r="J313" s="13"/>
      <c r="K313" s="13"/>
      <c r="L313" s="13"/>
      <c r="M313" s="13"/>
      <c r="N313" s="13"/>
      <c r="O313" s="13"/>
    </row>
    <row r="314" spans="2:15" ht="14.25" customHeight="1">
      <c r="B314" s="13"/>
      <c r="C314" s="13"/>
      <c r="D314" s="13"/>
      <c r="E314" s="13"/>
      <c r="F314" s="13"/>
      <c r="G314" s="13"/>
      <c r="H314" s="13"/>
      <c r="I314" s="13"/>
      <c r="J314" s="13"/>
      <c r="K314" s="13"/>
      <c r="L314" s="13"/>
      <c r="M314" s="13"/>
      <c r="N314" s="13"/>
      <c r="O314" s="13"/>
    </row>
    <row r="315" spans="2:15" ht="14.25" customHeight="1">
      <c r="B315" s="13"/>
      <c r="C315" s="13"/>
      <c r="D315" s="13"/>
      <c r="E315" s="13"/>
      <c r="F315" s="13"/>
      <c r="G315" s="13"/>
      <c r="H315" s="13"/>
      <c r="I315" s="13"/>
      <c r="J315" s="13"/>
      <c r="K315" s="13"/>
      <c r="L315" s="13"/>
      <c r="M315" s="13"/>
      <c r="N315" s="13"/>
      <c r="O315" s="13"/>
    </row>
    <row r="316" spans="2:15" ht="14.25" customHeight="1">
      <c r="B316" s="13"/>
      <c r="C316" s="13"/>
      <c r="D316" s="13"/>
      <c r="E316" s="13"/>
      <c r="F316" s="13"/>
      <c r="G316" s="13"/>
      <c r="H316" s="13"/>
      <c r="I316" s="13"/>
      <c r="J316" s="13"/>
      <c r="K316" s="13"/>
      <c r="L316" s="13"/>
      <c r="M316" s="13"/>
      <c r="N316" s="13"/>
      <c r="O316" s="13"/>
    </row>
    <row r="317" spans="2:15" ht="14.25" customHeight="1">
      <c r="B317" s="13"/>
      <c r="C317" s="13"/>
      <c r="D317" s="13"/>
      <c r="E317" s="13"/>
      <c r="F317" s="13"/>
      <c r="G317" s="13"/>
      <c r="H317" s="13"/>
      <c r="I317" s="13"/>
      <c r="J317" s="13"/>
      <c r="K317" s="13"/>
      <c r="L317" s="13"/>
      <c r="M317" s="13"/>
      <c r="N317" s="13"/>
      <c r="O317" s="13"/>
    </row>
    <row r="318" spans="2:15" ht="14.25" customHeight="1">
      <c r="B318" s="13"/>
      <c r="C318" s="13"/>
      <c r="D318" s="13"/>
      <c r="E318" s="13"/>
      <c r="F318" s="13"/>
      <c r="G318" s="13"/>
      <c r="H318" s="13"/>
      <c r="I318" s="13"/>
      <c r="J318" s="13"/>
      <c r="K318" s="13"/>
      <c r="L318" s="13"/>
      <c r="M318" s="13"/>
      <c r="N318" s="13"/>
      <c r="O318" s="13"/>
    </row>
    <row r="319" spans="2:15" ht="14.25" customHeight="1">
      <c r="B319" s="13"/>
      <c r="C319" s="13"/>
      <c r="D319" s="13"/>
      <c r="E319" s="13"/>
      <c r="F319" s="13"/>
      <c r="G319" s="13"/>
      <c r="H319" s="13"/>
      <c r="I319" s="13"/>
      <c r="J319" s="13"/>
      <c r="K319" s="13"/>
      <c r="L319" s="13"/>
      <c r="M319" s="13"/>
      <c r="N319" s="13"/>
      <c r="O319" s="13"/>
    </row>
    <row r="320" spans="2:29" ht="14.25" customHeight="1">
      <c r="B320" s="13"/>
      <c r="C320" s="13"/>
      <c r="D320" s="13"/>
      <c r="E320" s="13"/>
      <c r="F320" s="13"/>
      <c r="G320" s="13"/>
      <c r="H320" s="13"/>
      <c r="I320" s="13"/>
      <c r="J320" s="13"/>
      <c r="K320" s="13"/>
      <c r="L320" s="13"/>
      <c r="M320" s="13"/>
      <c r="N320" s="13"/>
      <c r="O320" s="13"/>
      <c r="Q320" s="10"/>
      <c r="R320" s="10"/>
      <c r="S320" s="10"/>
      <c r="T320" s="10"/>
      <c r="U320" s="10"/>
      <c r="V320" s="10"/>
      <c r="W320" s="10"/>
      <c r="X320" s="10"/>
      <c r="Y320" s="10"/>
      <c r="Z320" s="10"/>
      <c r="AA320" s="10"/>
      <c r="AB320" s="10"/>
      <c r="AC320" s="10"/>
    </row>
    <row r="321" spans="2:29" ht="14.25" customHeight="1">
      <c r="B321" s="13"/>
      <c r="C321" s="13"/>
      <c r="D321" s="13"/>
      <c r="E321" s="13"/>
      <c r="F321" s="13"/>
      <c r="G321" s="13"/>
      <c r="H321" s="13"/>
      <c r="I321" s="13"/>
      <c r="J321" s="13"/>
      <c r="K321" s="13"/>
      <c r="L321" s="13"/>
      <c r="M321" s="13"/>
      <c r="N321" s="13"/>
      <c r="O321" s="13"/>
      <c r="Q321" s="10"/>
      <c r="R321" s="110"/>
      <c r="S321" s="110"/>
      <c r="T321" s="110"/>
      <c r="U321" s="110"/>
      <c r="V321" s="110"/>
      <c r="W321" s="110"/>
      <c r="X321" s="110"/>
      <c r="Y321" s="110"/>
      <c r="Z321" s="110"/>
      <c r="AA321" s="110"/>
      <c r="AB321" s="110"/>
      <c r="AC321" s="110"/>
    </row>
    <row r="322" spans="2:29" ht="14.25" customHeight="1">
      <c r="B322" s="13"/>
      <c r="C322" s="13"/>
      <c r="D322" s="13"/>
      <c r="E322" s="13"/>
      <c r="F322" s="13"/>
      <c r="G322" s="13"/>
      <c r="H322" s="13"/>
      <c r="I322" s="13"/>
      <c r="J322" s="13"/>
      <c r="K322" s="13"/>
      <c r="L322" s="13"/>
      <c r="M322" s="13"/>
      <c r="N322" s="13"/>
      <c r="O322" s="13"/>
      <c r="Q322" s="10"/>
      <c r="R322" s="110"/>
      <c r="S322" s="110"/>
      <c r="T322" s="110"/>
      <c r="U322" s="110"/>
      <c r="V322" s="110"/>
      <c r="W322" s="110"/>
      <c r="X322" s="110"/>
      <c r="Y322" s="110"/>
      <c r="Z322" s="110"/>
      <c r="AA322" s="110"/>
      <c r="AB322" s="110"/>
      <c r="AC322" s="110"/>
    </row>
    <row r="323" spans="2:29" ht="14.25" customHeight="1">
      <c r="B323" s="13"/>
      <c r="C323" s="13"/>
      <c r="D323" s="13"/>
      <c r="E323" s="13"/>
      <c r="F323" s="13"/>
      <c r="G323" s="13"/>
      <c r="H323" s="13"/>
      <c r="I323" s="13"/>
      <c r="J323" s="13"/>
      <c r="K323" s="13"/>
      <c r="L323" s="13"/>
      <c r="M323" s="13"/>
      <c r="N323" s="13"/>
      <c r="O323" s="13"/>
      <c r="Q323" s="10"/>
      <c r="R323" s="110"/>
      <c r="S323" s="110"/>
      <c r="T323" s="110"/>
      <c r="U323" s="110"/>
      <c r="V323" s="110"/>
      <c r="W323" s="110"/>
      <c r="X323" s="110"/>
      <c r="Y323" s="110"/>
      <c r="Z323" s="110"/>
      <c r="AA323" s="110"/>
      <c r="AB323" s="110"/>
      <c r="AC323" s="110"/>
    </row>
    <row r="324" spans="2:29" ht="14.25" customHeight="1">
      <c r="B324" s="13"/>
      <c r="C324" s="13"/>
      <c r="D324" s="13"/>
      <c r="E324" s="13"/>
      <c r="F324" s="13"/>
      <c r="G324" s="13"/>
      <c r="H324" s="13"/>
      <c r="I324" s="13"/>
      <c r="J324" s="13"/>
      <c r="K324" s="13"/>
      <c r="L324" s="13"/>
      <c r="M324" s="13"/>
      <c r="N324" s="13"/>
      <c r="O324" s="13"/>
      <c r="Q324" s="10"/>
      <c r="R324" s="110"/>
      <c r="S324" s="110"/>
      <c r="T324" s="110"/>
      <c r="U324" s="110"/>
      <c r="V324" s="110"/>
      <c r="W324" s="110"/>
      <c r="X324" s="110"/>
      <c r="Y324" s="110"/>
      <c r="Z324" s="110"/>
      <c r="AA324" s="110"/>
      <c r="AB324" s="110"/>
      <c r="AC324" s="110"/>
    </row>
    <row r="325" spans="2:29" ht="14.25" customHeight="1">
      <c r="B325" s="13"/>
      <c r="C325" s="13"/>
      <c r="D325" s="13"/>
      <c r="E325" s="13"/>
      <c r="F325" s="13"/>
      <c r="G325" s="13"/>
      <c r="H325" s="13"/>
      <c r="I325" s="13"/>
      <c r="J325" s="13"/>
      <c r="K325" s="13"/>
      <c r="L325" s="13"/>
      <c r="M325" s="13"/>
      <c r="N325" s="13"/>
      <c r="O325" s="13"/>
      <c r="Q325" s="10"/>
      <c r="R325" s="110"/>
      <c r="S325" s="110"/>
      <c r="T325" s="110"/>
      <c r="U325" s="110"/>
      <c r="V325" s="110"/>
      <c r="W325" s="110"/>
      <c r="X325" s="110"/>
      <c r="Y325" s="110"/>
      <c r="Z325" s="110"/>
      <c r="AA325" s="110"/>
      <c r="AB325" s="110"/>
      <c r="AC325" s="110"/>
    </row>
    <row r="326" spans="2:29" ht="14.25" customHeight="1">
      <c r="B326" s="13"/>
      <c r="C326" s="13"/>
      <c r="D326" s="13"/>
      <c r="E326" s="13"/>
      <c r="F326" s="13"/>
      <c r="G326" s="13"/>
      <c r="H326" s="13"/>
      <c r="I326" s="13"/>
      <c r="J326" s="13"/>
      <c r="K326" s="13"/>
      <c r="L326" s="13"/>
      <c r="M326" s="13"/>
      <c r="N326" s="13"/>
      <c r="O326" s="13"/>
      <c r="Q326" s="10"/>
      <c r="R326" s="110"/>
      <c r="S326" s="110"/>
      <c r="T326" s="110"/>
      <c r="U326" s="110"/>
      <c r="V326" s="110"/>
      <c r="W326" s="110"/>
      <c r="X326" s="110"/>
      <c r="Y326" s="110"/>
      <c r="Z326" s="110"/>
      <c r="AA326" s="110"/>
      <c r="AB326" s="110"/>
      <c r="AC326" s="110"/>
    </row>
    <row r="327" spans="2:29" ht="14.25" customHeight="1">
      <c r="B327" s="13"/>
      <c r="C327" s="13"/>
      <c r="D327" s="13"/>
      <c r="E327" s="13"/>
      <c r="F327" s="13"/>
      <c r="G327" s="13"/>
      <c r="H327" s="13"/>
      <c r="I327" s="13"/>
      <c r="J327" s="13"/>
      <c r="K327" s="13"/>
      <c r="L327" s="13"/>
      <c r="M327" s="13"/>
      <c r="N327" s="13"/>
      <c r="O327" s="13"/>
      <c r="Q327" s="10"/>
      <c r="R327" s="110"/>
      <c r="S327" s="110"/>
      <c r="T327" s="110"/>
      <c r="U327" s="110"/>
      <c r="V327" s="110"/>
      <c r="W327" s="110"/>
      <c r="X327" s="110"/>
      <c r="Y327" s="110"/>
      <c r="Z327" s="110"/>
      <c r="AA327" s="110"/>
      <c r="AB327" s="110"/>
      <c r="AC327" s="110"/>
    </row>
    <row r="328" spans="2:29" ht="14.25" customHeight="1">
      <c r="B328" s="13"/>
      <c r="C328" s="13"/>
      <c r="D328" s="13"/>
      <c r="E328" s="13"/>
      <c r="F328" s="13"/>
      <c r="G328" s="13"/>
      <c r="H328" s="13"/>
      <c r="I328" s="13"/>
      <c r="J328" s="13"/>
      <c r="K328" s="13"/>
      <c r="L328" s="13"/>
      <c r="M328" s="13"/>
      <c r="N328" s="13"/>
      <c r="O328" s="13"/>
      <c r="Q328" s="10"/>
      <c r="R328" s="110"/>
      <c r="S328" s="110"/>
      <c r="T328" s="110"/>
      <c r="U328" s="110"/>
      <c r="V328" s="110"/>
      <c r="W328" s="110"/>
      <c r="X328" s="110"/>
      <c r="Y328" s="110"/>
      <c r="Z328" s="110"/>
      <c r="AA328" s="110"/>
      <c r="AB328" s="110"/>
      <c r="AC328" s="110"/>
    </row>
    <row r="329" spans="2:29" ht="14.25" customHeight="1">
      <c r="B329" s="13"/>
      <c r="C329" s="13"/>
      <c r="D329" s="13"/>
      <c r="E329" s="13"/>
      <c r="F329" s="13"/>
      <c r="G329" s="13"/>
      <c r="H329" s="13"/>
      <c r="I329" s="13"/>
      <c r="J329" s="13"/>
      <c r="K329" s="13"/>
      <c r="L329" s="13"/>
      <c r="M329" s="13"/>
      <c r="N329" s="13"/>
      <c r="O329" s="13"/>
      <c r="Q329" s="10"/>
      <c r="R329" s="110"/>
      <c r="S329" s="110"/>
      <c r="T329" s="110"/>
      <c r="U329" s="110"/>
      <c r="V329" s="110"/>
      <c r="W329" s="110"/>
      <c r="X329" s="110"/>
      <c r="Y329" s="110"/>
      <c r="Z329" s="110"/>
      <c r="AA329" s="110"/>
      <c r="AB329" s="110"/>
      <c r="AC329" s="110"/>
    </row>
    <row r="330" spans="2:29" ht="14.25" customHeight="1">
      <c r="B330" s="13"/>
      <c r="C330" s="13"/>
      <c r="D330" s="13"/>
      <c r="E330" s="13"/>
      <c r="F330" s="13"/>
      <c r="G330" s="13"/>
      <c r="H330" s="13"/>
      <c r="I330" s="13"/>
      <c r="J330" s="13"/>
      <c r="K330" s="13"/>
      <c r="L330" s="13"/>
      <c r="M330" s="13"/>
      <c r="N330" s="13"/>
      <c r="O330" s="13"/>
      <c r="Q330" s="10"/>
      <c r="R330" s="110"/>
      <c r="S330" s="110"/>
      <c r="T330" s="110"/>
      <c r="U330" s="110"/>
      <c r="V330" s="110"/>
      <c r="W330" s="110"/>
      <c r="X330" s="110"/>
      <c r="Y330" s="110"/>
      <c r="Z330" s="110"/>
      <c r="AA330" s="110"/>
      <c r="AB330" s="110"/>
      <c r="AC330" s="110"/>
    </row>
    <row r="331" spans="2:29" ht="14.25" customHeight="1">
      <c r="B331" s="13"/>
      <c r="C331" s="13"/>
      <c r="D331" s="13"/>
      <c r="E331" s="13"/>
      <c r="F331" s="13"/>
      <c r="G331" s="13"/>
      <c r="H331" s="13"/>
      <c r="I331" s="13"/>
      <c r="J331" s="13"/>
      <c r="K331" s="13"/>
      <c r="L331" s="13"/>
      <c r="M331" s="13"/>
      <c r="N331" s="13"/>
      <c r="O331" s="13"/>
      <c r="Q331" s="10"/>
      <c r="R331" s="110"/>
      <c r="S331" s="110"/>
      <c r="T331" s="110"/>
      <c r="U331" s="110"/>
      <c r="V331" s="110"/>
      <c r="W331" s="110"/>
      <c r="X331" s="110"/>
      <c r="Y331" s="110"/>
      <c r="Z331" s="110"/>
      <c r="AA331" s="110"/>
      <c r="AB331" s="110"/>
      <c r="AC331" s="110"/>
    </row>
    <row r="332" spans="2:29" ht="14.25" customHeight="1">
      <c r="B332" s="13"/>
      <c r="C332" s="13"/>
      <c r="D332" s="13"/>
      <c r="E332" s="13"/>
      <c r="F332" s="13"/>
      <c r="G332" s="13"/>
      <c r="H332" s="13"/>
      <c r="I332" s="13"/>
      <c r="J332" s="13"/>
      <c r="K332" s="13"/>
      <c r="L332" s="13"/>
      <c r="M332" s="13"/>
      <c r="N332" s="13"/>
      <c r="O332" s="13"/>
      <c r="Q332" s="10"/>
      <c r="R332" s="110"/>
      <c r="S332" s="110"/>
      <c r="T332" s="110"/>
      <c r="U332" s="110"/>
      <c r="V332" s="110"/>
      <c r="W332" s="110"/>
      <c r="X332" s="110"/>
      <c r="Y332" s="110"/>
      <c r="Z332" s="110"/>
      <c r="AA332" s="110"/>
      <c r="AB332" s="110"/>
      <c r="AC332" s="110"/>
    </row>
    <row r="333" spans="2:29" ht="14.25" customHeight="1">
      <c r="B333" s="13"/>
      <c r="C333" s="13"/>
      <c r="D333" s="13"/>
      <c r="E333" s="13"/>
      <c r="F333" s="13"/>
      <c r="G333" s="13"/>
      <c r="H333" s="13"/>
      <c r="I333" s="13"/>
      <c r="J333" s="13"/>
      <c r="K333" s="13"/>
      <c r="L333" s="13"/>
      <c r="M333" s="13"/>
      <c r="N333" s="13"/>
      <c r="O333" s="13"/>
      <c r="Q333" s="10"/>
      <c r="R333" s="110"/>
      <c r="S333" s="110"/>
      <c r="T333" s="110"/>
      <c r="U333" s="110"/>
      <c r="V333" s="110"/>
      <c r="W333" s="110"/>
      <c r="X333" s="110"/>
      <c r="Y333" s="110"/>
      <c r="Z333" s="110"/>
      <c r="AA333" s="110"/>
      <c r="AB333" s="110"/>
      <c r="AC333" s="110"/>
    </row>
    <row r="334" spans="2:29" ht="14.25" customHeight="1">
      <c r="B334" s="13"/>
      <c r="C334" s="13"/>
      <c r="D334" s="13"/>
      <c r="E334" s="13"/>
      <c r="F334" s="13"/>
      <c r="G334" s="13"/>
      <c r="H334" s="13"/>
      <c r="I334" s="13"/>
      <c r="J334" s="13"/>
      <c r="K334" s="13"/>
      <c r="L334" s="13"/>
      <c r="M334" s="13"/>
      <c r="N334" s="13"/>
      <c r="O334" s="13"/>
      <c r="Q334" s="10"/>
      <c r="R334" s="110"/>
      <c r="S334" s="110"/>
      <c r="T334" s="110"/>
      <c r="U334" s="110"/>
      <c r="V334" s="110"/>
      <c r="W334" s="110"/>
      <c r="X334" s="110"/>
      <c r="Y334" s="110"/>
      <c r="Z334" s="110"/>
      <c r="AA334" s="110"/>
      <c r="AB334" s="110"/>
      <c r="AC334" s="110"/>
    </row>
    <row r="335" spans="2:15" ht="14.25" customHeight="1">
      <c r="B335" s="13"/>
      <c r="C335" s="13"/>
      <c r="D335" s="13"/>
      <c r="E335" s="13"/>
      <c r="F335" s="13"/>
      <c r="G335" s="13"/>
      <c r="H335" s="13"/>
      <c r="I335" s="13"/>
      <c r="J335" s="13"/>
      <c r="K335" s="13"/>
      <c r="L335" s="13"/>
      <c r="M335" s="13"/>
      <c r="N335" s="13"/>
      <c r="O335" s="13"/>
    </row>
    <row r="336" spans="2:17" ht="14.25" customHeight="1">
      <c r="B336" s="13"/>
      <c r="C336" s="13"/>
      <c r="D336" s="13"/>
      <c r="E336" s="13"/>
      <c r="F336" s="13"/>
      <c r="G336" s="13"/>
      <c r="H336" s="13"/>
      <c r="I336" s="13"/>
      <c r="J336" s="13"/>
      <c r="K336" s="13"/>
      <c r="L336" s="13"/>
      <c r="M336" s="13"/>
      <c r="N336" s="13"/>
      <c r="O336" s="13"/>
      <c r="Q336" t="s">
        <v>397</v>
      </c>
    </row>
    <row r="337" spans="2:29" ht="14.25" customHeight="1">
      <c r="B337" s="13"/>
      <c r="C337" s="13"/>
      <c r="D337" s="13"/>
      <c r="E337" s="13"/>
      <c r="F337" s="13"/>
      <c r="G337" s="13"/>
      <c r="H337" s="13"/>
      <c r="I337" s="13"/>
      <c r="J337" s="13"/>
      <c r="K337" s="13"/>
      <c r="L337" s="13"/>
      <c r="M337" s="13"/>
      <c r="N337" s="13"/>
      <c r="O337" s="13"/>
      <c r="Q337" s="5"/>
      <c r="R337" s="80" t="s">
        <v>131</v>
      </c>
      <c r="S337" s="80" t="s">
        <v>132</v>
      </c>
      <c r="T337" s="80" t="s">
        <v>133</v>
      </c>
      <c r="U337" s="80" t="s">
        <v>134</v>
      </c>
      <c r="V337" s="80" t="s">
        <v>137</v>
      </c>
      <c r="W337" s="80" t="s">
        <v>138</v>
      </c>
      <c r="X337" s="80" t="s">
        <v>139</v>
      </c>
      <c r="Y337" s="80" t="s">
        <v>140</v>
      </c>
      <c r="Z337" s="80" t="s">
        <v>141</v>
      </c>
      <c r="AA337" s="80" t="s">
        <v>142</v>
      </c>
      <c r="AB337" s="80" t="s">
        <v>143</v>
      </c>
      <c r="AC337" s="80" t="s">
        <v>144</v>
      </c>
    </row>
    <row r="338" spans="2:29" ht="14.25" customHeight="1">
      <c r="B338" s="13"/>
      <c r="C338" s="13"/>
      <c r="D338" s="13"/>
      <c r="E338" s="13"/>
      <c r="F338" s="13"/>
      <c r="G338" s="13"/>
      <c r="H338" s="13"/>
      <c r="I338" s="13"/>
      <c r="J338" s="13"/>
      <c r="K338" s="13"/>
      <c r="L338" s="13"/>
      <c r="M338" s="13"/>
      <c r="N338" s="13"/>
      <c r="O338" s="13"/>
      <c r="Q338" s="13" t="s">
        <v>375</v>
      </c>
      <c r="R338" s="114">
        <v>12177.75456385007</v>
      </c>
      <c r="S338" s="114">
        <v>12546.25749647327</v>
      </c>
      <c r="T338" s="114">
        <v>13751.575291827476</v>
      </c>
      <c r="U338" s="114">
        <v>13269.667278665478</v>
      </c>
      <c r="V338" s="114">
        <v>14058.122355053672</v>
      </c>
      <c r="W338" s="114">
        <v>13944.745941566089</v>
      </c>
      <c r="X338" s="114">
        <v>12312.099756948113</v>
      </c>
      <c r="Y338" s="114">
        <v>12948.143948536883</v>
      </c>
      <c r="Z338" s="114">
        <v>14970.441917560409</v>
      </c>
      <c r="AA338" s="114">
        <v>15744.699360165545</v>
      </c>
      <c r="AB338" s="114">
        <v>16876.65908229048</v>
      </c>
      <c r="AC338" s="114">
        <v>18953.610739782132</v>
      </c>
    </row>
    <row r="339" spans="2:29" ht="14.25" customHeight="1">
      <c r="B339" s="13"/>
      <c r="C339" s="13"/>
      <c r="D339" s="13"/>
      <c r="E339" s="13"/>
      <c r="F339" s="13"/>
      <c r="G339" s="13"/>
      <c r="H339" s="13"/>
      <c r="I339" s="13"/>
      <c r="J339" s="13"/>
      <c r="K339" s="13"/>
      <c r="L339" s="13"/>
      <c r="M339" s="13"/>
      <c r="N339" s="13"/>
      <c r="O339" s="13"/>
      <c r="Q339" s="13" t="s">
        <v>376</v>
      </c>
      <c r="R339" s="114">
        <v>19034.56057007126</v>
      </c>
      <c r="S339" s="114">
        <v>19299.83397897067</v>
      </c>
      <c r="T339" s="114">
        <v>19928.45736186522</v>
      </c>
      <c r="U339" s="114">
        <v>19311.164554620293</v>
      </c>
      <c r="V339" s="114">
        <v>10526.085564920515</v>
      </c>
      <c r="W339" s="114">
        <v>10845.666497719209</v>
      </c>
      <c r="X339" s="114">
        <v>11324.882437129421</v>
      </c>
      <c r="Y339" s="114">
        <v>13963.592834145134</v>
      </c>
      <c r="Z339" s="114">
        <v>18934.13953488372</v>
      </c>
      <c r="AA339" s="114">
        <v>18477.933541017654</v>
      </c>
      <c r="AB339" s="114">
        <v>20830.825505029512</v>
      </c>
      <c r="AC339" s="114">
        <v>22640.85226826008</v>
      </c>
    </row>
    <row r="340" spans="2:29" ht="14.25" customHeight="1">
      <c r="B340" s="13"/>
      <c r="C340" s="13"/>
      <c r="D340" s="13"/>
      <c r="E340" s="13"/>
      <c r="F340" s="13"/>
      <c r="G340" s="13"/>
      <c r="H340" s="13"/>
      <c r="I340" s="13"/>
      <c r="J340" s="13"/>
      <c r="K340" s="13"/>
      <c r="L340" s="13"/>
      <c r="M340" s="13"/>
      <c r="N340" s="13"/>
      <c r="O340" s="13"/>
      <c r="Q340" s="13" t="s">
        <v>384</v>
      </c>
      <c r="R340" s="114">
        <v>11158.925750394945</v>
      </c>
      <c r="S340" s="114">
        <v>11427.324069257635</v>
      </c>
      <c r="T340" s="114">
        <v>13035.671776375113</v>
      </c>
      <c r="U340" s="114">
        <v>12259.592026887623</v>
      </c>
      <c r="V340" s="114">
        <v>8253.281875035213</v>
      </c>
      <c r="W340" s="114">
        <v>7799.570919199855</v>
      </c>
      <c r="X340" s="114">
        <v>7606.78585159554</v>
      </c>
      <c r="Y340" s="114">
        <v>10041.689447785675</v>
      </c>
      <c r="Z340" s="114">
        <v>11545.890388467475</v>
      </c>
      <c r="AA340" s="114">
        <v>11111.568075698073</v>
      </c>
      <c r="AB340" s="114">
        <v>13137.794044044045</v>
      </c>
      <c r="AC340" s="114">
        <v>14340.706029365823</v>
      </c>
    </row>
    <row r="341" spans="2:29" ht="14.25" customHeight="1">
      <c r="B341" s="13"/>
      <c r="C341" s="13"/>
      <c r="D341" s="13"/>
      <c r="E341" s="13"/>
      <c r="F341" s="13"/>
      <c r="G341" s="13"/>
      <c r="H341" s="13"/>
      <c r="I341" s="13"/>
      <c r="J341" s="13"/>
      <c r="K341" s="13"/>
      <c r="L341" s="13"/>
      <c r="M341" s="13"/>
      <c r="N341" s="13"/>
      <c r="O341" s="13"/>
      <c r="Q341" s="13" t="s">
        <v>379</v>
      </c>
      <c r="R341" s="114">
        <v>18240.494671753717</v>
      </c>
      <c r="S341" s="114">
        <v>18421.218742413206</v>
      </c>
      <c r="T341" s="114">
        <v>20423.116482386216</v>
      </c>
      <c r="U341" s="114">
        <v>15410.383661004009</v>
      </c>
      <c r="V341" s="114">
        <v>8837.918085756703</v>
      </c>
      <c r="W341" s="114">
        <v>7571.845307551259</v>
      </c>
      <c r="X341" s="114">
        <v>8503.577913062052</v>
      </c>
      <c r="Y341" s="114">
        <v>13050.792921167547</v>
      </c>
      <c r="Z341" s="114">
        <v>16264.575601580269</v>
      </c>
      <c r="AA341" s="114">
        <v>17679.67087530146</v>
      </c>
      <c r="AB341" s="114">
        <v>20524.29880588725</v>
      </c>
      <c r="AC341" s="114">
        <v>21366.028062601188</v>
      </c>
    </row>
    <row r="342" spans="2:29" ht="14.25" customHeight="1">
      <c r="B342" s="13"/>
      <c r="C342" s="13"/>
      <c r="D342" s="13"/>
      <c r="E342" s="13"/>
      <c r="F342" s="13"/>
      <c r="G342" s="13"/>
      <c r="H342" s="13"/>
      <c r="I342" s="13"/>
      <c r="J342" s="13"/>
      <c r="K342" s="13"/>
      <c r="L342" s="13"/>
      <c r="M342" s="13"/>
      <c r="N342" s="13"/>
      <c r="O342" s="13"/>
      <c r="Q342" s="13" t="s">
        <v>383</v>
      </c>
      <c r="R342" s="114"/>
      <c r="S342" s="114"/>
      <c r="T342" s="114"/>
      <c r="U342" s="114">
        <v>11060.128388017118</v>
      </c>
      <c r="V342" s="114">
        <v>15133.7515911984</v>
      </c>
      <c r="W342" s="114">
        <v>14388.693908247682</v>
      </c>
      <c r="X342" s="114">
        <v>13797.759522031367</v>
      </c>
      <c r="Y342" s="114">
        <v>14583.189537734992</v>
      </c>
      <c r="Z342" s="114">
        <v>15919.543440954623</v>
      </c>
      <c r="AA342" s="114">
        <v>16857.783564814814</v>
      </c>
      <c r="AB342" s="114">
        <v>18773.75699703655</v>
      </c>
      <c r="AC342" s="114">
        <v>20044.84066054586</v>
      </c>
    </row>
    <row r="343" spans="2:29" ht="14.25" customHeight="1">
      <c r="B343" s="13"/>
      <c r="C343" s="13"/>
      <c r="D343" s="13"/>
      <c r="E343" s="13"/>
      <c r="F343" s="13"/>
      <c r="G343" s="13"/>
      <c r="H343" s="13"/>
      <c r="I343" s="13"/>
      <c r="J343" s="13"/>
      <c r="K343" s="13"/>
      <c r="L343" s="13"/>
      <c r="M343" s="13"/>
      <c r="N343" s="13"/>
      <c r="O343" s="13"/>
      <c r="Q343" s="111" t="s">
        <v>382</v>
      </c>
      <c r="R343" s="115"/>
      <c r="S343" s="115"/>
      <c r="T343" s="115"/>
      <c r="U343" s="115">
        <v>12319.237819173879</v>
      </c>
      <c r="V343" s="115">
        <v>20078.364464313312</v>
      </c>
      <c r="W343" s="115">
        <v>20903.53369562219</v>
      </c>
      <c r="X343" s="115">
        <v>17005.05246191281</v>
      </c>
      <c r="Y343" s="115">
        <v>14317.334925780584</v>
      </c>
      <c r="Z343" s="115">
        <v>15580.339531123685</v>
      </c>
      <c r="AA343" s="115">
        <v>17120.694221571346</v>
      </c>
      <c r="AB343" s="115">
        <v>17052.75660550592</v>
      </c>
      <c r="AC343" s="115">
        <v>20458.191126279864</v>
      </c>
    </row>
    <row r="344" spans="2:15" ht="14.25" customHeight="1">
      <c r="B344" s="13"/>
      <c r="C344" s="13"/>
      <c r="D344" s="13"/>
      <c r="E344" s="13"/>
      <c r="F344" s="13"/>
      <c r="G344" s="13"/>
      <c r="H344" s="13"/>
      <c r="I344" s="13"/>
      <c r="J344" s="13"/>
      <c r="K344" s="13"/>
      <c r="L344" s="13"/>
      <c r="M344" s="13"/>
      <c r="N344" s="13"/>
      <c r="O344" s="13"/>
    </row>
    <row r="345" spans="2:17" ht="14.25" customHeight="1">
      <c r="B345" s="13"/>
      <c r="C345" s="13"/>
      <c r="D345" s="13"/>
      <c r="E345" s="13"/>
      <c r="F345" s="13"/>
      <c r="G345" s="13"/>
      <c r="H345" s="13"/>
      <c r="I345" s="13"/>
      <c r="J345" s="13"/>
      <c r="K345" s="13"/>
      <c r="L345" s="13"/>
      <c r="M345" s="13"/>
      <c r="N345" s="13"/>
      <c r="O345" s="13"/>
      <c r="Q345" t="s">
        <v>398</v>
      </c>
    </row>
    <row r="346" spans="2:29" ht="14.25" customHeight="1">
      <c r="B346" s="13"/>
      <c r="C346" s="13"/>
      <c r="D346" s="13"/>
      <c r="E346" s="13"/>
      <c r="F346" s="13"/>
      <c r="G346" s="13"/>
      <c r="H346" s="13"/>
      <c r="I346" s="13"/>
      <c r="J346" s="13"/>
      <c r="K346" s="13"/>
      <c r="L346" s="13"/>
      <c r="M346" s="13"/>
      <c r="N346" s="13"/>
      <c r="O346" s="13"/>
      <c r="Q346" s="5"/>
      <c r="R346" s="80" t="s">
        <v>131</v>
      </c>
      <c r="S346" s="80" t="s">
        <v>132</v>
      </c>
      <c r="T346" s="80" t="s">
        <v>133</v>
      </c>
      <c r="U346" s="80" t="s">
        <v>134</v>
      </c>
      <c r="V346" s="80" t="s">
        <v>137</v>
      </c>
      <c r="W346" s="80" t="s">
        <v>138</v>
      </c>
      <c r="X346" s="80" t="s">
        <v>139</v>
      </c>
      <c r="Y346" s="80" t="s">
        <v>140</v>
      </c>
      <c r="Z346" s="80" t="s">
        <v>141</v>
      </c>
      <c r="AA346" s="80" t="s">
        <v>142</v>
      </c>
      <c r="AB346" s="80" t="s">
        <v>143</v>
      </c>
      <c r="AC346" s="80" t="s">
        <v>144</v>
      </c>
    </row>
    <row r="347" spans="2:29" ht="14.25" customHeight="1">
      <c r="B347" s="13"/>
      <c r="C347" s="13"/>
      <c r="D347" s="13"/>
      <c r="E347" s="13"/>
      <c r="F347" s="13"/>
      <c r="G347" s="13"/>
      <c r="H347" s="13"/>
      <c r="I347" s="13"/>
      <c r="J347" s="13"/>
      <c r="K347" s="13"/>
      <c r="L347" s="13"/>
      <c r="M347" s="13"/>
      <c r="N347" s="13"/>
      <c r="O347" s="13"/>
      <c r="Q347" s="13" t="s">
        <v>375</v>
      </c>
      <c r="R347" s="114">
        <v>12177.75456385007</v>
      </c>
      <c r="S347" s="114">
        <v>12546.25749647327</v>
      </c>
      <c r="T347" s="114">
        <v>13751.575291827476</v>
      </c>
      <c r="U347" s="114">
        <v>13269.667278665478</v>
      </c>
      <c r="V347" s="114">
        <v>14058.122355053672</v>
      </c>
      <c r="W347" s="114">
        <v>13944.745941566089</v>
      </c>
      <c r="X347" s="114">
        <v>12312.099756948113</v>
      </c>
      <c r="Y347" s="114">
        <v>12948.143948536883</v>
      </c>
      <c r="Z347" s="114">
        <v>14970.441917560409</v>
      </c>
      <c r="AA347" s="114">
        <v>15744.699360165545</v>
      </c>
      <c r="AB347" s="114">
        <v>16876.65908229048</v>
      </c>
      <c r="AC347" s="114">
        <v>18953.610739782132</v>
      </c>
    </row>
    <row r="348" spans="2:29" ht="14.25" customHeight="1">
      <c r="B348" s="13"/>
      <c r="C348" s="13"/>
      <c r="D348" s="13"/>
      <c r="E348" s="13"/>
      <c r="F348" s="13"/>
      <c r="G348" s="13"/>
      <c r="H348" s="13"/>
      <c r="I348" s="13"/>
      <c r="J348" s="13"/>
      <c r="K348" s="13"/>
      <c r="L348" s="13"/>
      <c r="M348" s="13"/>
      <c r="N348" s="13"/>
      <c r="O348" s="13"/>
      <c r="Q348" s="13" t="s">
        <v>380</v>
      </c>
      <c r="R348" s="114">
        <v>13421.513490425</v>
      </c>
      <c r="S348" s="114">
        <v>13533.069045259334</v>
      </c>
      <c r="T348" s="114">
        <v>14090.047393364928</v>
      </c>
      <c r="U348" s="114">
        <v>15281.279015784587</v>
      </c>
      <c r="V348" s="114">
        <v>12031.576840314267</v>
      </c>
      <c r="W348" s="114">
        <v>12754.056232994055</v>
      </c>
      <c r="X348" s="114">
        <v>10787.646868599762</v>
      </c>
      <c r="Y348" s="114">
        <v>13044.380179077916</v>
      </c>
      <c r="Z348" s="114">
        <v>14836.492767246333</v>
      </c>
      <c r="AA348" s="114">
        <v>14781.824321065073</v>
      </c>
      <c r="AB348" s="114">
        <v>16527.832749784342</v>
      </c>
      <c r="AC348" s="114">
        <v>17818.16872329188</v>
      </c>
    </row>
    <row r="349" spans="2:29" ht="14.25" customHeight="1">
      <c r="B349" s="13"/>
      <c r="C349" s="13"/>
      <c r="D349" s="13"/>
      <c r="E349" s="13"/>
      <c r="F349" s="13"/>
      <c r="G349" s="13"/>
      <c r="H349" s="13"/>
      <c r="I349" s="13"/>
      <c r="J349" s="13"/>
      <c r="K349" s="13"/>
      <c r="L349" s="13"/>
      <c r="M349" s="13"/>
      <c r="N349" s="13"/>
      <c r="O349" s="13"/>
      <c r="Q349" s="13" t="s">
        <v>381</v>
      </c>
      <c r="R349" s="114">
        <v>17706.612957368245</v>
      </c>
      <c r="S349" s="114">
        <v>16004.473503097042</v>
      </c>
      <c r="T349" s="114">
        <v>18497.252747252747</v>
      </c>
      <c r="U349" s="114">
        <v>17311.798521762936</v>
      </c>
      <c r="V349" s="114">
        <v>14128.055260361318</v>
      </c>
      <c r="W349" s="114">
        <v>10670.637284097678</v>
      </c>
      <c r="X349" s="114">
        <v>11924.336717982313</v>
      </c>
      <c r="Y349" s="114">
        <v>13829.65097662504</v>
      </c>
      <c r="Z349" s="114">
        <v>18298.63100923273</v>
      </c>
      <c r="AA349" s="114">
        <v>21411.783439490446</v>
      </c>
      <c r="AB349" s="114">
        <v>23067.02950443999</v>
      </c>
      <c r="AC349" s="114">
        <v>24533.78577751549</v>
      </c>
    </row>
    <row r="350" spans="2:29" ht="14.25" customHeight="1">
      <c r="B350" s="13"/>
      <c r="C350" s="13"/>
      <c r="D350" s="13"/>
      <c r="E350" s="13"/>
      <c r="F350" s="13"/>
      <c r="G350" s="13"/>
      <c r="H350" s="13"/>
      <c r="I350" s="13"/>
      <c r="J350" s="13"/>
      <c r="K350" s="13"/>
      <c r="L350" s="13"/>
      <c r="M350" s="13"/>
      <c r="N350" s="13"/>
      <c r="O350" s="13"/>
      <c r="Q350" s="13" t="s">
        <v>378</v>
      </c>
      <c r="R350" s="114">
        <v>7066.31953959989</v>
      </c>
      <c r="S350" s="114">
        <v>8742.109314857582</v>
      </c>
      <c r="T350" s="114">
        <v>8768.379960962913</v>
      </c>
      <c r="U350" s="114">
        <v>8794.699443057423</v>
      </c>
      <c r="V350" s="114">
        <v>6449.852796859666</v>
      </c>
      <c r="W350" s="114">
        <v>5275.086821422044</v>
      </c>
      <c r="X350" s="114">
        <v>4582.713567839196</v>
      </c>
      <c r="Y350" s="114">
        <v>7245.775347912525</v>
      </c>
      <c r="Z350" s="114">
        <v>8383.54114713217</v>
      </c>
      <c r="AA350" s="114">
        <v>7780.631120783461</v>
      </c>
      <c r="AB350" s="114">
        <v>9469.609079445147</v>
      </c>
      <c r="AC350" s="114">
        <v>10000.511901714872</v>
      </c>
    </row>
    <row r="351" spans="2:29" ht="14.25" customHeight="1">
      <c r="B351" s="13"/>
      <c r="C351" s="13"/>
      <c r="D351" s="13"/>
      <c r="E351" s="13"/>
      <c r="F351" s="13"/>
      <c r="G351" s="13"/>
      <c r="H351" s="13"/>
      <c r="I351" s="13"/>
      <c r="J351" s="13"/>
      <c r="K351" s="13"/>
      <c r="L351" s="13"/>
      <c r="M351" s="13"/>
      <c r="N351" s="13"/>
      <c r="O351" s="13"/>
      <c r="Q351" s="13" t="s">
        <v>377</v>
      </c>
      <c r="R351" s="114">
        <v>17605.46200345423</v>
      </c>
      <c r="S351" s="114">
        <v>17265.840075654094</v>
      </c>
      <c r="T351" s="114">
        <v>19204.56349206349</v>
      </c>
      <c r="U351" s="114">
        <v>17967.046080411237</v>
      </c>
      <c r="V351" s="114">
        <v>17121.825188299175</v>
      </c>
      <c r="W351" s="114">
        <v>16875.663593182453</v>
      </c>
      <c r="X351" s="114">
        <v>16387.98468166587</v>
      </c>
      <c r="Y351" s="114">
        <v>19952.16259759574</v>
      </c>
      <c r="Z351" s="114">
        <v>25252.846083788707</v>
      </c>
      <c r="AA351" s="114">
        <v>25028.797948000465</v>
      </c>
      <c r="AB351" s="114">
        <v>26525.115234605837</v>
      </c>
      <c r="AC351" s="114">
        <v>27282.455366982587</v>
      </c>
    </row>
    <row r="352" spans="2:29" ht="14.25" customHeight="1">
      <c r="B352" s="13"/>
      <c r="C352" s="13"/>
      <c r="D352" s="13"/>
      <c r="E352" s="13"/>
      <c r="F352" s="13"/>
      <c r="G352" s="13"/>
      <c r="H352" s="13"/>
      <c r="I352" s="13"/>
      <c r="J352" s="13"/>
      <c r="K352" s="13"/>
      <c r="L352" s="13"/>
      <c r="M352" s="13"/>
      <c r="N352" s="13"/>
      <c r="O352" s="13"/>
      <c r="Q352" s="13" t="s">
        <v>385</v>
      </c>
      <c r="R352" s="114">
        <v>12085.27893831408</v>
      </c>
      <c r="S352" s="114">
        <v>12686.497971798339</v>
      </c>
      <c r="T352" s="114">
        <v>15005.059021922427</v>
      </c>
      <c r="U352" s="114">
        <v>13581.589958158995</v>
      </c>
      <c r="V352" s="114">
        <v>6001.51653017895</v>
      </c>
      <c r="W352" s="114">
        <v>5504.708438971387</v>
      </c>
      <c r="X352" s="114">
        <v>6803.420342034204</v>
      </c>
      <c r="Y352" s="114">
        <v>8379.189331461661</v>
      </c>
      <c r="Z352" s="114">
        <v>12925.823670163814</v>
      </c>
      <c r="AA352" s="114">
        <v>16584.08071748879</v>
      </c>
      <c r="AB352" s="114">
        <v>14478.474542952623</v>
      </c>
      <c r="AC352" s="114">
        <v>16916.297864152395</v>
      </c>
    </row>
    <row r="353" spans="2:29" ht="14.25" customHeight="1">
      <c r="B353" s="13"/>
      <c r="C353" s="13"/>
      <c r="D353" s="13"/>
      <c r="E353" s="13"/>
      <c r="F353" s="13"/>
      <c r="G353" s="13"/>
      <c r="H353" s="13"/>
      <c r="I353" s="13"/>
      <c r="J353" s="13"/>
      <c r="K353" s="13"/>
      <c r="L353" s="13"/>
      <c r="M353" s="13"/>
      <c r="N353" s="13"/>
      <c r="O353" s="13"/>
      <c r="Q353" s="111" t="s">
        <v>386</v>
      </c>
      <c r="R353" s="115">
        <v>5996.492212712221</v>
      </c>
      <c r="S353" s="115">
        <v>8046.394834389574</v>
      </c>
      <c r="T353" s="115">
        <v>7377.632749925838</v>
      </c>
      <c r="U353" s="115">
        <v>7198.445131067478</v>
      </c>
      <c r="V353" s="115">
        <v>4719.129226493747</v>
      </c>
      <c r="W353" s="115">
        <v>5048.464299960112</v>
      </c>
      <c r="X353" s="115">
        <v>4325.216025137471</v>
      </c>
      <c r="Y353" s="115">
        <v>6342.974238875878</v>
      </c>
      <c r="Z353" s="115">
        <v>6824.805847418912</v>
      </c>
      <c r="AA353" s="115">
        <v>9164.156129741617</v>
      </c>
      <c r="AB353" s="115">
        <v>8593.694167104572</v>
      </c>
      <c r="AC353" s="115">
        <v>9470.41482417351</v>
      </c>
    </row>
    <row r="354" spans="2:15" ht="14.25" customHeight="1">
      <c r="B354" s="13"/>
      <c r="C354" s="13"/>
      <c r="D354" s="13"/>
      <c r="E354" s="13"/>
      <c r="F354" s="13"/>
      <c r="G354" s="13"/>
      <c r="H354" s="13"/>
      <c r="I354" s="13"/>
      <c r="J354" s="13"/>
      <c r="K354" s="13"/>
      <c r="L354" s="13"/>
      <c r="M354" s="13"/>
      <c r="N354" s="13"/>
      <c r="O354" s="13"/>
    </row>
    <row r="355" spans="2:15" ht="14.25" customHeight="1">
      <c r="B355" s="13"/>
      <c r="C355" s="13"/>
      <c r="D355" s="13"/>
      <c r="E355" s="13"/>
      <c r="F355" s="13"/>
      <c r="G355" s="13"/>
      <c r="H355" s="13"/>
      <c r="I355" s="13"/>
      <c r="J355" s="13"/>
      <c r="K355" s="13"/>
      <c r="L355" s="13"/>
      <c r="M355" s="13"/>
      <c r="N355" s="13"/>
      <c r="O355" s="13"/>
    </row>
    <row r="356" spans="2:15" ht="14.25" customHeight="1">
      <c r="B356" s="13"/>
      <c r="C356" s="13"/>
      <c r="D356" s="13"/>
      <c r="E356" s="13"/>
      <c r="F356" s="13"/>
      <c r="G356" s="13"/>
      <c r="H356" s="13"/>
      <c r="I356" s="13"/>
      <c r="J356" s="13"/>
      <c r="K356" s="13"/>
      <c r="L356" s="13"/>
      <c r="M356" s="13"/>
      <c r="N356" s="13"/>
      <c r="O356" s="13"/>
    </row>
    <row r="357" spans="2:15" ht="14.25" customHeight="1">
      <c r="B357" s="13"/>
      <c r="C357" s="13"/>
      <c r="D357" s="13"/>
      <c r="E357" s="13"/>
      <c r="F357" s="13"/>
      <c r="G357" s="13"/>
      <c r="H357" s="13"/>
      <c r="I357" s="13"/>
      <c r="J357" s="13"/>
      <c r="K357" s="13"/>
      <c r="L357" s="13"/>
      <c r="M357" s="13"/>
      <c r="N357" s="13"/>
      <c r="O357" s="13"/>
    </row>
    <row r="358" spans="2:15" ht="14.25" customHeight="1">
      <c r="B358" s="13"/>
      <c r="C358" s="13"/>
      <c r="D358" s="13"/>
      <c r="E358" s="13"/>
      <c r="F358" s="13"/>
      <c r="G358" s="13"/>
      <c r="H358" s="13"/>
      <c r="I358" s="13"/>
      <c r="J358" s="13"/>
      <c r="K358" s="13"/>
      <c r="L358" s="13"/>
      <c r="M358" s="13"/>
      <c r="N358" s="13"/>
      <c r="O358" s="13"/>
    </row>
    <row r="359" spans="2:15" ht="14.25" customHeight="1">
      <c r="B359" s="13"/>
      <c r="C359" s="13"/>
      <c r="D359" s="13"/>
      <c r="E359" s="13"/>
      <c r="F359" s="13"/>
      <c r="G359" s="13"/>
      <c r="H359" s="13"/>
      <c r="I359" s="13"/>
      <c r="J359" s="13"/>
      <c r="K359" s="13"/>
      <c r="L359" s="13"/>
      <c r="M359" s="13"/>
      <c r="N359" s="13"/>
      <c r="O359" s="13"/>
    </row>
    <row r="360" spans="2:15" ht="14.25" customHeight="1">
      <c r="B360" s="13"/>
      <c r="C360" s="13"/>
      <c r="D360" s="13"/>
      <c r="E360" s="13"/>
      <c r="F360" s="13"/>
      <c r="G360" s="13"/>
      <c r="H360" s="13"/>
      <c r="I360" s="13"/>
      <c r="J360" s="13"/>
      <c r="K360" s="13"/>
      <c r="L360" s="13"/>
      <c r="M360" s="13"/>
      <c r="N360" s="13"/>
      <c r="O360" s="13"/>
    </row>
    <row r="361" spans="2:15" ht="14.25" customHeight="1">
      <c r="B361" s="13"/>
      <c r="C361" s="13"/>
      <c r="D361" s="13"/>
      <c r="E361" s="13"/>
      <c r="F361" s="13"/>
      <c r="G361" s="13"/>
      <c r="H361" s="13"/>
      <c r="I361" s="13"/>
      <c r="J361" s="13"/>
      <c r="K361" s="13"/>
      <c r="L361" s="13"/>
      <c r="M361" s="13"/>
      <c r="N361" s="13"/>
      <c r="O361" s="13"/>
    </row>
    <row r="362" spans="2:15" ht="14.25" customHeight="1">
      <c r="B362" s="13"/>
      <c r="C362" s="13"/>
      <c r="D362" s="13"/>
      <c r="E362" s="13"/>
      <c r="F362" s="13"/>
      <c r="G362" s="13"/>
      <c r="H362" s="13"/>
      <c r="I362" s="13"/>
      <c r="J362" s="13"/>
      <c r="K362" s="13"/>
      <c r="L362" s="13"/>
      <c r="M362" s="13"/>
      <c r="N362" s="13"/>
      <c r="O362" s="13"/>
    </row>
    <row r="363" spans="2:15" ht="14.25" customHeight="1">
      <c r="B363" s="13"/>
      <c r="C363" s="13"/>
      <c r="D363" s="13"/>
      <c r="E363" s="13"/>
      <c r="F363" s="13"/>
      <c r="G363" s="13"/>
      <c r="H363" s="13"/>
      <c r="I363" s="13"/>
      <c r="J363" s="13"/>
      <c r="K363" s="13"/>
      <c r="L363" s="13"/>
      <c r="M363" s="13"/>
      <c r="N363" s="13"/>
      <c r="O363" s="13"/>
    </row>
    <row r="364" spans="2:15" ht="14.25" customHeight="1">
      <c r="B364" s="13"/>
      <c r="C364" s="13"/>
      <c r="D364" s="13"/>
      <c r="E364" s="13"/>
      <c r="F364" s="13"/>
      <c r="G364" s="13"/>
      <c r="H364" s="13"/>
      <c r="I364" s="13"/>
      <c r="J364" s="13"/>
      <c r="K364" s="13"/>
      <c r="L364" s="13"/>
      <c r="M364" s="13"/>
      <c r="N364" s="13"/>
      <c r="O364" s="13"/>
    </row>
    <row r="365" spans="2:15" ht="14.25" customHeight="1">
      <c r="B365" s="13"/>
      <c r="C365" s="13"/>
      <c r="D365" s="13"/>
      <c r="E365" s="13"/>
      <c r="F365" s="13"/>
      <c r="G365" s="13"/>
      <c r="H365" s="13"/>
      <c r="I365" s="13"/>
      <c r="J365" s="13"/>
      <c r="K365" s="13"/>
      <c r="L365" s="13"/>
      <c r="M365" s="13"/>
      <c r="N365" s="13"/>
      <c r="O365" s="13"/>
    </row>
    <row r="366" spans="2:15" ht="14.25" customHeight="1">
      <c r="B366" s="13"/>
      <c r="C366" s="13"/>
      <c r="D366" s="13"/>
      <c r="E366" s="13"/>
      <c r="F366" s="13"/>
      <c r="G366" s="13"/>
      <c r="H366" s="13"/>
      <c r="I366" s="13"/>
      <c r="J366" s="13"/>
      <c r="K366" s="13"/>
      <c r="L366" s="13"/>
      <c r="M366" s="13"/>
      <c r="N366" s="13"/>
      <c r="O366" s="13"/>
    </row>
    <row r="367" spans="2:15" ht="14.25" customHeight="1">
      <c r="B367" s="13"/>
      <c r="C367" s="13"/>
      <c r="D367" s="13"/>
      <c r="E367" s="13"/>
      <c r="F367" s="13"/>
      <c r="G367" s="13"/>
      <c r="H367" s="13"/>
      <c r="I367" s="13"/>
      <c r="J367" s="13"/>
      <c r="K367" s="13"/>
      <c r="L367" s="13"/>
      <c r="M367" s="13"/>
      <c r="N367" s="13"/>
      <c r="O367" s="13"/>
    </row>
    <row r="368" spans="2:15" ht="14.25" customHeight="1">
      <c r="B368" s="13"/>
      <c r="C368" s="13"/>
      <c r="D368" s="13"/>
      <c r="E368" s="13"/>
      <c r="F368" s="13"/>
      <c r="G368" s="13"/>
      <c r="H368" s="13"/>
      <c r="I368" s="13"/>
      <c r="J368" s="13"/>
      <c r="K368" s="13"/>
      <c r="L368" s="13"/>
      <c r="M368" s="13"/>
      <c r="N368" s="13"/>
      <c r="O368" s="13"/>
    </row>
    <row r="369" spans="2:15" ht="14.25" customHeight="1">
      <c r="B369" s="13"/>
      <c r="C369" s="13"/>
      <c r="D369" s="13"/>
      <c r="E369" s="13"/>
      <c r="F369" s="13"/>
      <c r="G369" s="13"/>
      <c r="H369" s="13"/>
      <c r="I369" s="13"/>
      <c r="J369" s="13"/>
      <c r="K369" s="13"/>
      <c r="L369" s="13"/>
      <c r="M369" s="13"/>
      <c r="N369" s="13"/>
      <c r="O369" s="13"/>
    </row>
    <row r="370" spans="2:15" ht="14.25" customHeight="1">
      <c r="B370" s="13"/>
      <c r="C370" s="13"/>
      <c r="D370" s="13"/>
      <c r="E370" s="13"/>
      <c r="F370" s="13"/>
      <c r="G370" s="13"/>
      <c r="H370" s="13"/>
      <c r="I370" s="13"/>
      <c r="J370" s="13"/>
      <c r="K370" s="13"/>
      <c r="L370" s="13"/>
      <c r="M370" s="13"/>
      <c r="N370" s="13"/>
      <c r="O370" s="13"/>
    </row>
    <row r="371" spans="2:15" ht="14.25" customHeight="1">
      <c r="B371" s="13"/>
      <c r="C371" s="13"/>
      <c r="D371" s="13"/>
      <c r="E371" s="13"/>
      <c r="F371" s="13"/>
      <c r="G371" s="13"/>
      <c r="H371" s="13"/>
      <c r="I371" s="13"/>
      <c r="J371" s="13"/>
      <c r="K371" s="13"/>
      <c r="L371" s="13"/>
      <c r="M371" s="13"/>
      <c r="N371" s="13"/>
      <c r="O371" s="13"/>
    </row>
    <row r="372" spans="2:15" ht="14.25" customHeight="1">
      <c r="B372" s="13"/>
      <c r="C372" s="13"/>
      <c r="D372" s="13"/>
      <c r="E372" s="13"/>
      <c r="F372" s="13"/>
      <c r="G372" s="13"/>
      <c r="H372" s="13"/>
      <c r="I372" s="13"/>
      <c r="J372" s="13"/>
      <c r="K372" s="13"/>
      <c r="L372" s="13"/>
      <c r="M372" s="13"/>
      <c r="N372" s="13"/>
      <c r="O372" s="13"/>
    </row>
    <row r="373" spans="2:29" ht="14.25" customHeight="1">
      <c r="B373" s="13"/>
      <c r="C373" s="13"/>
      <c r="D373" s="13"/>
      <c r="E373" s="13"/>
      <c r="F373" s="13"/>
      <c r="G373" s="13"/>
      <c r="H373" s="13"/>
      <c r="I373" s="13"/>
      <c r="J373" s="13"/>
      <c r="K373" s="13"/>
      <c r="L373" s="13"/>
      <c r="M373" s="13"/>
      <c r="N373" s="13"/>
      <c r="O373" s="13"/>
      <c r="Q373" s="10"/>
      <c r="R373" s="110"/>
      <c r="S373" s="110"/>
      <c r="T373" s="110"/>
      <c r="U373" s="110"/>
      <c r="V373" s="110"/>
      <c r="W373" s="110"/>
      <c r="X373" s="110"/>
      <c r="Y373" s="110"/>
      <c r="Z373" s="110"/>
      <c r="AA373" s="110"/>
      <c r="AB373" s="110"/>
      <c r="AC373" s="110"/>
    </row>
    <row r="374" spans="2:29" ht="14.25" customHeight="1">
      <c r="B374" s="13"/>
      <c r="C374" s="13"/>
      <c r="D374" s="13"/>
      <c r="E374" s="13"/>
      <c r="F374" s="13"/>
      <c r="G374" s="13"/>
      <c r="H374" s="13"/>
      <c r="I374" s="13"/>
      <c r="J374" s="13"/>
      <c r="K374" s="13"/>
      <c r="L374" s="13"/>
      <c r="M374" s="13"/>
      <c r="N374" s="13"/>
      <c r="O374" s="13"/>
      <c r="Q374" s="10"/>
      <c r="R374" s="110"/>
      <c r="S374" s="110"/>
      <c r="T374" s="110"/>
      <c r="U374" s="110"/>
      <c r="V374" s="110"/>
      <c r="W374" s="110"/>
      <c r="X374" s="110"/>
      <c r="Y374" s="110"/>
      <c r="Z374" s="110"/>
      <c r="AA374" s="110"/>
      <c r="AB374" s="110"/>
      <c r="AC374" s="110"/>
    </row>
    <row r="375" spans="2:29" ht="14.25" customHeight="1">
      <c r="B375" s="13"/>
      <c r="C375" s="13"/>
      <c r="D375" s="13"/>
      <c r="E375" s="13"/>
      <c r="F375" s="13"/>
      <c r="G375" s="13"/>
      <c r="H375" s="13"/>
      <c r="I375" s="13"/>
      <c r="J375" s="13"/>
      <c r="K375" s="13"/>
      <c r="L375" s="13"/>
      <c r="M375" s="13"/>
      <c r="N375" s="13"/>
      <c r="O375" s="13"/>
      <c r="Q375" s="10"/>
      <c r="R375" s="110"/>
      <c r="S375" s="110"/>
      <c r="T375" s="110"/>
      <c r="U375" s="110"/>
      <c r="V375" s="110"/>
      <c r="W375" s="110"/>
      <c r="X375" s="110"/>
      <c r="Y375" s="110"/>
      <c r="Z375" s="110"/>
      <c r="AA375" s="110"/>
      <c r="AB375" s="110"/>
      <c r="AC375" s="110"/>
    </row>
    <row r="376" spans="2:29" ht="14.25" customHeight="1">
      <c r="B376" s="13"/>
      <c r="C376" s="13"/>
      <c r="D376" s="13"/>
      <c r="E376" s="13"/>
      <c r="F376" s="13"/>
      <c r="G376" s="13"/>
      <c r="H376" s="13"/>
      <c r="I376" s="13"/>
      <c r="J376" s="13"/>
      <c r="K376" s="13"/>
      <c r="L376" s="13"/>
      <c r="M376" s="13"/>
      <c r="N376" s="13"/>
      <c r="O376" s="13"/>
      <c r="Q376" s="10"/>
      <c r="R376" s="110"/>
      <c r="S376" s="110"/>
      <c r="T376" s="110"/>
      <c r="U376" s="110"/>
      <c r="V376" s="110"/>
      <c r="W376" s="110"/>
      <c r="X376" s="110"/>
      <c r="Y376" s="110"/>
      <c r="Z376" s="110"/>
      <c r="AA376" s="110"/>
      <c r="AB376" s="110"/>
      <c r="AC376" s="110"/>
    </row>
    <row r="377" spans="2:29" ht="14.25" customHeight="1">
      <c r="B377" s="13"/>
      <c r="C377" s="13"/>
      <c r="D377" s="13"/>
      <c r="E377" s="13"/>
      <c r="F377" s="13"/>
      <c r="G377" s="13"/>
      <c r="H377" s="13"/>
      <c r="I377" s="13"/>
      <c r="J377" s="13"/>
      <c r="K377" s="13"/>
      <c r="L377" s="13"/>
      <c r="M377" s="13"/>
      <c r="N377" s="13"/>
      <c r="O377" s="13"/>
      <c r="Q377" s="10"/>
      <c r="R377" s="110"/>
      <c r="S377" s="110"/>
      <c r="T377" s="110"/>
      <c r="U377" s="110"/>
      <c r="V377" s="110"/>
      <c r="W377" s="110"/>
      <c r="X377" s="110"/>
      <c r="Y377" s="110"/>
      <c r="Z377" s="110"/>
      <c r="AA377" s="110"/>
      <c r="AB377" s="110"/>
      <c r="AC377" s="110"/>
    </row>
    <row r="378" spans="2:29" ht="14.25" customHeight="1">
      <c r="B378" s="13"/>
      <c r="C378" s="13"/>
      <c r="D378" s="13"/>
      <c r="E378" s="13"/>
      <c r="F378" s="13"/>
      <c r="G378" s="13"/>
      <c r="H378" s="13"/>
      <c r="I378" s="13"/>
      <c r="J378" s="13"/>
      <c r="K378" s="13"/>
      <c r="L378" s="13"/>
      <c r="M378" s="13"/>
      <c r="N378" s="13"/>
      <c r="O378" s="13"/>
      <c r="Q378" s="10"/>
      <c r="R378" s="110"/>
      <c r="S378" s="110"/>
      <c r="T378" s="110"/>
      <c r="U378" s="110"/>
      <c r="V378" s="110"/>
      <c r="W378" s="110"/>
      <c r="X378" s="110"/>
      <c r="Y378" s="110"/>
      <c r="Z378" s="110"/>
      <c r="AA378" s="110"/>
      <c r="AB378" s="110"/>
      <c r="AC378" s="110"/>
    </row>
    <row r="379" spans="2:29" ht="14.25" customHeight="1">
      <c r="B379" s="13"/>
      <c r="C379" s="13"/>
      <c r="D379" s="13"/>
      <c r="E379" s="13"/>
      <c r="F379" s="13"/>
      <c r="G379" s="13"/>
      <c r="H379" s="13"/>
      <c r="I379" s="13"/>
      <c r="J379" s="13"/>
      <c r="K379" s="13"/>
      <c r="L379" s="13"/>
      <c r="M379" s="13"/>
      <c r="N379" s="13"/>
      <c r="O379" s="13"/>
      <c r="Q379" s="10"/>
      <c r="R379" s="110"/>
      <c r="S379" s="110"/>
      <c r="T379" s="110"/>
      <c r="U379" s="110"/>
      <c r="V379" s="110"/>
      <c r="W379" s="110"/>
      <c r="X379" s="110"/>
      <c r="Y379" s="110"/>
      <c r="Z379" s="110"/>
      <c r="AA379" s="110"/>
      <c r="AB379" s="110"/>
      <c r="AC379" s="110"/>
    </row>
    <row r="380" spans="2:29" ht="14.25" customHeight="1">
      <c r="B380" s="13"/>
      <c r="C380" s="13"/>
      <c r="D380" s="13"/>
      <c r="E380" s="13"/>
      <c r="F380" s="13"/>
      <c r="G380" s="13"/>
      <c r="H380" s="13"/>
      <c r="I380" s="13"/>
      <c r="J380" s="13"/>
      <c r="K380" s="13"/>
      <c r="L380" s="13"/>
      <c r="M380" s="13"/>
      <c r="N380" s="13"/>
      <c r="O380" s="13"/>
      <c r="Q380" s="10"/>
      <c r="R380" s="110"/>
      <c r="S380" s="110"/>
      <c r="T380" s="110"/>
      <c r="U380" s="110"/>
      <c r="V380" s="110"/>
      <c r="W380" s="110"/>
      <c r="X380" s="110"/>
      <c r="Y380" s="110"/>
      <c r="Z380" s="110"/>
      <c r="AA380" s="110"/>
      <c r="AB380" s="110"/>
      <c r="AC380" s="110"/>
    </row>
    <row r="381" spans="2:29" ht="14.25" customHeight="1">
      <c r="B381" s="13"/>
      <c r="C381" s="13"/>
      <c r="D381" s="13"/>
      <c r="E381" s="13"/>
      <c r="F381" s="13"/>
      <c r="G381" s="13"/>
      <c r="H381" s="13"/>
      <c r="I381" s="13"/>
      <c r="J381" s="13"/>
      <c r="K381" s="13"/>
      <c r="L381" s="13"/>
      <c r="M381" s="13"/>
      <c r="N381" s="13"/>
      <c r="O381" s="13"/>
      <c r="Q381" s="10"/>
      <c r="R381" s="110"/>
      <c r="S381" s="110"/>
      <c r="T381" s="110"/>
      <c r="U381" s="110"/>
      <c r="V381" s="110"/>
      <c r="W381" s="110"/>
      <c r="X381" s="110"/>
      <c r="Y381" s="110"/>
      <c r="Z381" s="110"/>
      <c r="AA381" s="110"/>
      <c r="AB381" s="110"/>
      <c r="AC381" s="110"/>
    </row>
    <row r="382" spans="2:29" ht="14.25" customHeight="1">
      <c r="B382" s="13"/>
      <c r="C382" s="13"/>
      <c r="D382" s="13"/>
      <c r="E382" s="13"/>
      <c r="F382" s="13"/>
      <c r="G382" s="13"/>
      <c r="H382" s="13"/>
      <c r="I382" s="13"/>
      <c r="J382" s="13"/>
      <c r="K382" s="13"/>
      <c r="L382" s="13"/>
      <c r="M382" s="13"/>
      <c r="N382" s="13"/>
      <c r="O382" s="13"/>
      <c r="Q382" s="10"/>
      <c r="R382" s="110"/>
      <c r="S382" s="110"/>
      <c r="T382" s="110"/>
      <c r="U382" s="110"/>
      <c r="V382" s="110"/>
      <c r="W382" s="110"/>
      <c r="X382" s="110"/>
      <c r="Y382" s="110"/>
      <c r="Z382" s="110"/>
      <c r="AA382" s="110"/>
      <c r="AB382" s="110"/>
      <c r="AC382" s="110"/>
    </row>
    <row r="383" spans="2:29" ht="14.25" customHeight="1">
      <c r="B383" s="13"/>
      <c r="C383" s="13"/>
      <c r="D383" s="13"/>
      <c r="E383" s="13"/>
      <c r="F383" s="13"/>
      <c r="G383" s="13"/>
      <c r="H383" s="13"/>
      <c r="I383" s="13"/>
      <c r="J383" s="13"/>
      <c r="K383" s="13"/>
      <c r="L383" s="13"/>
      <c r="M383" s="13"/>
      <c r="N383" s="13"/>
      <c r="O383" s="13"/>
      <c r="Q383" s="10"/>
      <c r="R383" s="110"/>
      <c r="S383" s="110"/>
      <c r="T383" s="110"/>
      <c r="U383" s="110"/>
      <c r="V383" s="110"/>
      <c r="W383" s="110"/>
      <c r="X383" s="110"/>
      <c r="Y383" s="110"/>
      <c r="Z383" s="110"/>
      <c r="AA383" s="110"/>
      <c r="AB383" s="110"/>
      <c r="AC383" s="110"/>
    </row>
    <row r="384" spans="2:29" ht="14.25" customHeight="1">
      <c r="B384" s="13"/>
      <c r="C384" s="13"/>
      <c r="D384" s="13"/>
      <c r="E384" s="13"/>
      <c r="F384" s="13"/>
      <c r="G384" s="13"/>
      <c r="H384" s="13"/>
      <c r="I384" s="13"/>
      <c r="J384" s="13"/>
      <c r="K384" s="13"/>
      <c r="L384" s="13"/>
      <c r="M384" s="13"/>
      <c r="N384" s="13"/>
      <c r="O384" s="13"/>
      <c r="Q384" s="10"/>
      <c r="R384" s="110"/>
      <c r="S384" s="110"/>
      <c r="T384" s="110"/>
      <c r="U384" s="110"/>
      <c r="V384" s="110"/>
      <c r="W384" s="110"/>
      <c r="X384" s="110"/>
      <c r="Y384" s="110"/>
      <c r="Z384" s="110"/>
      <c r="AA384" s="110"/>
      <c r="AB384" s="110"/>
      <c r="AC384" s="110"/>
    </row>
    <row r="385" spans="2:29" ht="14.25" customHeight="1">
      <c r="B385" s="13"/>
      <c r="C385" s="13"/>
      <c r="D385" s="13"/>
      <c r="E385" s="13"/>
      <c r="F385" s="13"/>
      <c r="G385" s="13"/>
      <c r="H385" s="13"/>
      <c r="I385" s="13"/>
      <c r="J385" s="13"/>
      <c r="K385" s="13"/>
      <c r="L385" s="13"/>
      <c r="M385" s="13"/>
      <c r="N385" s="13"/>
      <c r="O385" s="13"/>
      <c r="Q385" s="10"/>
      <c r="R385" s="110"/>
      <c r="S385" s="110"/>
      <c r="T385" s="110"/>
      <c r="U385" s="110"/>
      <c r="V385" s="110"/>
      <c r="W385" s="110"/>
      <c r="X385" s="110"/>
      <c r="Y385" s="110"/>
      <c r="Z385" s="110"/>
      <c r="AA385" s="110"/>
      <c r="AB385" s="110"/>
      <c r="AC385" s="110"/>
    </row>
    <row r="386" spans="2:29" ht="14.25" customHeight="1">
      <c r="B386" s="13"/>
      <c r="C386" s="13"/>
      <c r="D386" s="13"/>
      <c r="E386" s="13"/>
      <c r="F386" s="13"/>
      <c r="G386" s="13"/>
      <c r="H386" s="13"/>
      <c r="I386" s="13"/>
      <c r="J386" s="13"/>
      <c r="K386" s="13"/>
      <c r="L386" s="13"/>
      <c r="M386" s="13"/>
      <c r="N386" s="13"/>
      <c r="O386" s="13"/>
      <c r="Q386" s="10"/>
      <c r="R386" s="110"/>
      <c r="S386" s="110"/>
      <c r="T386" s="110"/>
      <c r="U386" s="110"/>
      <c r="V386" s="110"/>
      <c r="W386" s="110"/>
      <c r="X386" s="110"/>
      <c r="Y386" s="110"/>
      <c r="Z386" s="110"/>
      <c r="AA386" s="110"/>
      <c r="AB386" s="110"/>
      <c r="AC386" s="110"/>
    </row>
    <row r="387" spans="2:29" ht="14.25" customHeight="1">
      <c r="B387" s="13"/>
      <c r="C387" s="13"/>
      <c r="D387" s="13"/>
      <c r="E387" s="13"/>
      <c r="F387" s="13"/>
      <c r="G387" s="13"/>
      <c r="H387" s="13"/>
      <c r="I387" s="13"/>
      <c r="J387" s="13"/>
      <c r="K387" s="13"/>
      <c r="L387" s="13"/>
      <c r="M387" s="13"/>
      <c r="N387" s="13"/>
      <c r="O387" s="13"/>
      <c r="Q387" s="10"/>
      <c r="R387" s="110"/>
      <c r="S387" s="110"/>
      <c r="T387" s="110"/>
      <c r="U387" s="110"/>
      <c r="V387" s="110"/>
      <c r="W387" s="110"/>
      <c r="X387" s="110"/>
      <c r="Y387" s="110"/>
      <c r="Z387" s="110"/>
      <c r="AA387" s="110"/>
      <c r="AB387" s="110"/>
      <c r="AC387" s="110"/>
    </row>
    <row r="388" spans="2:29" ht="14.25" customHeight="1">
      <c r="B388" s="13"/>
      <c r="C388" s="13"/>
      <c r="D388" s="13"/>
      <c r="E388" s="13"/>
      <c r="F388" s="13"/>
      <c r="G388" s="13"/>
      <c r="H388" s="13"/>
      <c r="I388" s="13"/>
      <c r="J388" s="13"/>
      <c r="K388" s="13"/>
      <c r="L388" s="13"/>
      <c r="M388" s="13"/>
      <c r="N388" s="13"/>
      <c r="O388" s="13"/>
      <c r="Q388" s="10"/>
      <c r="R388" s="110"/>
      <c r="S388" s="110"/>
      <c r="T388" s="110"/>
      <c r="U388" s="110"/>
      <c r="V388" s="110"/>
      <c r="W388" s="110"/>
      <c r="X388" s="110"/>
      <c r="Y388" s="110"/>
      <c r="Z388" s="110"/>
      <c r="AA388" s="110"/>
      <c r="AB388" s="110"/>
      <c r="AC388" s="110"/>
    </row>
    <row r="389" spans="2:29" ht="14.25" customHeight="1">
      <c r="B389" s="13"/>
      <c r="C389" s="13"/>
      <c r="D389" s="13"/>
      <c r="E389" s="13"/>
      <c r="F389" s="13"/>
      <c r="G389" s="13"/>
      <c r="H389" s="13"/>
      <c r="I389" s="13"/>
      <c r="J389" s="13"/>
      <c r="K389" s="13"/>
      <c r="L389" s="13"/>
      <c r="M389" s="13"/>
      <c r="N389" s="13"/>
      <c r="O389" s="13"/>
      <c r="Q389" s="10"/>
      <c r="R389" s="110"/>
      <c r="S389" s="110"/>
      <c r="T389" s="110"/>
      <c r="U389" s="110"/>
      <c r="V389" s="110"/>
      <c r="W389" s="110"/>
      <c r="X389" s="110"/>
      <c r="Y389" s="110"/>
      <c r="Z389" s="110"/>
      <c r="AA389" s="110"/>
      <c r="AB389" s="110"/>
      <c r="AC389" s="110"/>
    </row>
    <row r="390" spans="2:29" ht="14.25" customHeight="1">
      <c r="B390" s="13"/>
      <c r="C390" s="13"/>
      <c r="D390" s="13"/>
      <c r="E390" s="13"/>
      <c r="F390" s="13"/>
      <c r="G390" s="13"/>
      <c r="H390" s="13"/>
      <c r="I390" s="13"/>
      <c r="J390" s="13"/>
      <c r="K390" s="13"/>
      <c r="L390" s="13"/>
      <c r="M390" s="13"/>
      <c r="N390" s="13"/>
      <c r="O390" s="13"/>
      <c r="Q390" s="10"/>
      <c r="R390" s="110"/>
      <c r="S390" s="110"/>
      <c r="T390" s="110"/>
      <c r="U390" s="110"/>
      <c r="V390" s="110"/>
      <c r="W390" s="110"/>
      <c r="X390" s="110"/>
      <c r="Y390" s="110"/>
      <c r="Z390" s="110"/>
      <c r="AA390" s="110"/>
      <c r="AB390" s="110"/>
      <c r="AC390" s="110"/>
    </row>
    <row r="391" spans="2:29" ht="14.25" customHeight="1">
      <c r="B391" s="13"/>
      <c r="C391" s="13"/>
      <c r="D391" s="13"/>
      <c r="E391" s="13"/>
      <c r="F391" s="13"/>
      <c r="G391" s="13"/>
      <c r="H391" s="13"/>
      <c r="I391" s="13"/>
      <c r="J391" s="13"/>
      <c r="K391" s="13"/>
      <c r="L391" s="13"/>
      <c r="M391" s="13"/>
      <c r="N391" s="13"/>
      <c r="O391" s="13"/>
      <c r="Q391" s="10"/>
      <c r="R391" s="110"/>
      <c r="S391" s="110"/>
      <c r="T391" s="110"/>
      <c r="U391" s="110"/>
      <c r="V391" s="110"/>
      <c r="W391" s="110"/>
      <c r="X391" s="110"/>
      <c r="Y391" s="110"/>
      <c r="Z391" s="110"/>
      <c r="AA391" s="110"/>
      <c r="AB391" s="110"/>
      <c r="AC391" s="110"/>
    </row>
    <row r="392" spans="2:29" ht="14.25" customHeight="1">
      <c r="B392" s="13"/>
      <c r="C392" s="13"/>
      <c r="D392" s="13"/>
      <c r="E392" s="13"/>
      <c r="F392" s="13"/>
      <c r="G392" s="13"/>
      <c r="H392" s="13"/>
      <c r="I392" s="13"/>
      <c r="J392" s="13"/>
      <c r="K392" s="13"/>
      <c r="L392" s="13"/>
      <c r="M392" s="13"/>
      <c r="N392" s="13"/>
      <c r="O392" s="13"/>
      <c r="Q392" s="10"/>
      <c r="R392" s="110"/>
      <c r="S392" s="110"/>
      <c r="T392" s="110"/>
      <c r="U392" s="110"/>
      <c r="V392" s="110"/>
      <c r="W392" s="110"/>
      <c r="X392" s="110"/>
      <c r="Y392" s="110"/>
      <c r="Z392" s="110"/>
      <c r="AA392" s="110"/>
      <c r="AB392" s="110"/>
      <c r="AC392" s="110"/>
    </row>
    <row r="393" spans="2:29" ht="14.25" customHeight="1">
      <c r="B393" s="13"/>
      <c r="C393" s="13"/>
      <c r="D393" s="13"/>
      <c r="E393" s="13"/>
      <c r="F393" s="13"/>
      <c r="G393" s="13"/>
      <c r="H393" s="13"/>
      <c r="I393" s="13"/>
      <c r="J393" s="13"/>
      <c r="K393" s="13"/>
      <c r="L393" s="13"/>
      <c r="M393" s="13"/>
      <c r="N393" s="13"/>
      <c r="O393" s="13"/>
      <c r="Q393" s="10"/>
      <c r="R393" s="110"/>
      <c r="S393" s="110"/>
      <c r="T393" s="110"/>
      <c r="U393" s="110"/>
      <c r="V393" s="110"/>
      <c r="W393" s="110"/>
      <c r="X393" s="110"/>
      <c r="Y393" s="110"/>
      <c r="Z393" s="110"/>
      <c r="AA393" s="110"/>
      <c r="AB393" s="110"/>
      <c r="AC393" s="110"/>
    </row>
    <row r="394" spans="2:29" ht="14.25" customHeight="1">
      <c r="B394" s="13"/>
      <c r="C394" s="13"/>
      <c r="D394" s="13"/>
      <c r="E394" s="13"/>
      <c r="F394" s="13"/>
      <c r="G394" s="13"/>
      <c r="H394" s="13"/>
      <c r="I394" s="13"/>
      <c r="J394" s="13"/>
      <c r="K394" s="13"/>
      <c r="L394" s="13"/>
      <c r="M394" s="13"/>
      <c r="N394" s="13"/>
      <c r="O394" s="13"/>
      <c r="Q394" s="10"/>
      <c r="R394" s="110"/>
      <c r="S394" s="110"/>
      <c r="T394" s="110"/>
      <c r="U394" s="110"/>
      <c r="V394" s="110"/>
      <c r="W394" s="110"/>
      <c r="X394" s="110"/>
      <c r="Y394" s="110"/>
      <c r="Z394" s="110"/>
      <c r="AA394" s="110"/>
      <c r="AB394" s="110"/>
      <c r="AC394" s="110"/>
    </row>
    <row r="395" spans="2:29" ht="14.25" customHeight="1">
      <c r="B395" s="13"/>
      <c r="C395" s="13"/>
      <c r="D395" s="13"/>
      <c r="E395" s="13"/>
      <c r="F395" s="13"/>
      <c r="G395" s="13"/>
      <c r="H395" s="13"/>
      <c r="I395" s="13"/>
      <c r="J395" s="13"/>
      <c r="K395" s="13"/>
      <c r="L395" s="13"/>
      <c r="M395" s="13"/>
      <c r="N395" s="13"/>
      <c r="O395" s="13"/>
      <c r="Q395" s="10"/>
      <c r="R395" s="110"/>
      <c r="S395" s="110"/>
      <c r="T395" s="110"/>
      <c r="U395" s="110"/>
      <c r="V395" s="110"/>
      <c r="W395" s="110"/>
      <c r="X395" s="110"/>
      <c r="Y395" s="110"/>
      <c r="Z395" s="110"/>
      <c r="AA395" s="110"/>
      <c r="AB395" s="110"/>
      <c r="AC395" s="110"/>
    </row>
    <row r="396" spans="2:29" ht="14.25" customHeight="1">
      <c r="B396" s="13"/>
      <c r="C396" s="13"/>
      <c r="D396" s="13"/>
      <c r="E396" s="13"/>
      <c r="F396" s="13"/>
      <c r="G396" s="13"/>
      <c r="H396" s="13"/>
      <c r="I396" s="13"/>
      <c r="J396" s="13"/>
      <c r="K396" s="13"/>
      <c r="L396" s="13"/>
      <c r="M396" s="13"/>
      <c r="N396" s="13"/>
      <c r="O396" s="13"/>
      <c r="Q396" s="10"/>
      <c r="R396" s="110"/>
      <c r="S396" s="110"/>
      <c r="T396" s="110"/>
      <c r="U396" s="110"/>
      <c r="V396" s="110"/>
      <c r="W396" s="110"/>
      <c r="X396" s="110"/>
      <c r="Y396" s="110"/>
      <c r="Z396" s="110"/>
      <c r="AA396" s="110"/>
      <c r="AB396" s="110"/>
      <c r="AC396" s="110"/>
    </row>
    <row r="397" spans="2:29" ht="14.25" customHeight="1">
      <c r="B397" s="13"/>
      <c r="C397" s="13"/>
      <c r="D397" s="13"/>
      <c r="E397" s="13"/>
      <c r="F397" s="13"/>
      <c r="G397" s="13"/>
      <c r="H397" s="13"/>
      <c r="I397" s="13"/>
      <c r="J397" s="13"/>
      <c r="K397" s="13"/>
      <c r="L397" s="13"/>
      <c r="M397" s="13"/>
      <c r="N397" s="13"/>
      <c r="O397" s="13"/>
      <c r="Q397" s="10"/>
      <c r="R397" s="110"/>
      <c r="S397" s="110"/>
      <c r="T397" s="110"/>
      <c r="U397" s="110"/>
      <c r="V397" s="110"/>
      <c r="W397" s="110"/>
      <c r="X397" s="110"/>
      <c r="Y397" s="110"/>
      <c r="Z397" s="110"/>
      <c r="AA397" s="110"/>
      <c r="AB397" s="110"/>
      <c r="AC397" s="110"/>
    </row>
    <row r="398" spans="2:29" ht="14.25" customHeight="1">
      <c r="B398" s="13"/>
      <c r="C398" s="13"/>
      <c r="D398" s="13"/>
      <c r="E398" s="13"/>
      <c r="F398" s="13"/>
      <c r="G398" s="13"/>
      <c r="H398" s="13"/>
      <c r="I398" s="13"/>
      <c r="J398" s="13"/>
      <c r="K398" s="13"/>
      <c r="L398" s="13"/>
      <c r="M398" s="13"/>
      <c r="N398" s="13"/>
      <c r="O398" s="13"/>
      <c r="Q398" s="10"/>
      <c r="R398" s="110"/>
      <c r="S398" s="110"/>
      <c r="T398" s="110"/>
      <c r="U398" s="110"/>
      <c r="V398" s="110"/>
      <c r="W398" s="110"/>
      <c r="X398" s="110"/>
      <c r="Y398" s="110"/>
      <c r="Z398" s="110"/>
      <c r="AA398" s="110"/>
      <c r="AB398" s="110"/>
      <c r="AC398" s="110"/>
    </row>
    <row r="399" spans="2:29" ht="14.25" customHeight="1">
      <c r="B399" s="13"/>
      <c r="C399" s="13"/>
      <c r="D399" s="13"/>
      <c r="E399" s="13"/>
      <c r="F399" s="13"/>
      <c r="G399" s="13"/>
      <c r="H399" s="13"/>
      <c r="I399" s="13"/>
      <c r="J399" s="13"/>
      <c r="K399" s="13"/>
      <c r="L399" s="13"/>
      <c r="M399" s="13"/>
      <c r="N399" s="13"/>
      <c r="O399" s="13"/>
      <c r="Q399" s="10"/>
      <c r="R399" s="110"/>
      <c r="S399" s="110"/>
      <c r="T399" s="110"/>
      <c r="U399" s="110"/>
      <c r="V399" s="110"/>
      <c r="W399" s="110"/>
      <c r="X399" s="110"/>
      <c r="Y399" s="110"/>
      <c r="Z399" s="110"/>
      <c r="AA399" s="110"/>
      <c r="AB399" s="110"/>
      <c r="AC399" s="110"/>
    </row>
    <row r="400" spans="2:29" ht="14.25" customHeight="1">
      <c r="B400" s="13"/>
      <c r="C400" s="13"/>
      <c r="D400" s="13"/>
      <c r="E400" s="13"/>
      <c r="F400" s="13"/>
      <c r="G400" s="13"/>
      <c r="H400" s="13"/>
      <c r="I400" s="13"/>
      <c r="J400" s="13"/>
      <c r="K400" s="13"/>
      <c r="L400" s="13"/>
      <c r="M400" s="13"/>
      <c r="N400" s="13"/>
      <c r="O400" s="13"/>
      <c r="Q400" s="10"/>
      <c r="R400" s="110"/>
      <c r="S400" s="110"/>
      <c r="T400" s="110"/>
      <c r="U400" s="110"/>
      <c r="V400" s="110"/>
      <c r="W400" s="110"/>
      <c r="X400" s="110"/>
      <c r="Y400" s="110"/>
      <c r="Z400" s="110"/>
      <c r="AA400" s="110"/>
      <c r="AB400" s="110"/>
      <c r="AC400" s="110"/>
    </row>
    <row r="401" spans="2:29" ht="14.25" customHeight="1">
      <c r="B401" s="13"/>
      <c r="C401" s="13"/>
      <c r="D401" s="13"/>
      <c r="E401" s="13"/>
      <c r="F401" s="13"/>
      <c r="G401" s="13"/>
      <c r="H401" s="13"/>
      <c r="I401" s="13"/>
      <c r="J401" s="13"/>
      <c r="K401" s="13"/>
      <c r="L401" s="13"/>
      <c r="M401" s="13"/>
      <c r="N401" s="13"/>
      <c r="O401" s="13"/>
      <c r="Q401" s="10"/>
      <c r="R401" s="110"/>
      <c r="S401" s="110"/>
      <c r="T401" s="110"/>
      <c r="U401" s="110"/>
      <c r="V401" s="110"/>
      <c r="W401" s="110"/>
      <c r="X401" s="110"/>
      <c r="Y401" s="110"/>
      <c r="Z401" s="110"/>
      <c r="AA401" s="110"/>
      <c r="AB401" s="110"/>
      <c r="AC401" s="110"/>
    </row>
    <row r="402" spans="2:29" ht="14.25" customHeight="1">
      <c r="B402" s="13"/>
      <c r="C402" s="13"/>
      <c r="D402" s="13"/>
      <c r="E402" s="13"/>
      <c r="F402" s="13"/>
      <c r="G402" s="13"/>
      <c r="H402" s="13"/>
      <c r="I402" s="13"/>
      <c r="J402" s="13"/>
      <c r="K402" s="13"/>
      <c r="L402" s="13"/>
      <c r="M402" s="13"/>
      <c r="N402" s="13"/>
      <c r="O402" s="13"/>
      <c r="Q402" s="10"/>
      <c r="R402" s="110"/>
      <c r="S402" s="110"/>
      <c r="T402" s="110"/>
      <c r="U402" s="110"/>
      <c r="V402" s="110"/>
      <c r="W402" s="110"/>
      <c r="X402" s="110"/>
      <c r="Y402" s="110"/>
      <c r="Z402" s="110"/>
      <c r="AA402" s="110"/>
      <c r="AB402" s="110"/>
      <c r="AC402" s="110"/>
    </row>
    <row r="403" spans="2:29" ht="14.25" customHeight="1">
      <c r="B403" s="13"/>
      <c r="C403" s="13"/>
      <c r="D403" s="13"/>
      <c r="E403" s="13"/>
      <c r="F403" s="13"/>
      <c r="G403" s="13"/>
      <c r="H403" s="13"/>
      <c r="I403" s="13"/>
      <c r="J403" s="13"/>
      <c r="K403" s="13"/>
      <c r="L403" s="13"/>
      <c r="M403" s="13"/>
      <c r="N403" s="13"/>
      <c r="O403" s="13"/>
      <c r="Q403" s="10"/>
      <c r="R403" s="110"/>
      <c r="S403" s="110"/>
      <c r="T403" s="110"/>
      <c r="U403" s="110"/>
      <c r="V403" s="110"/>
      <c r="W403" s="110"/>
      <c r="X403" s="110"/>
      <c r="Y403" s="110"/>
      <c r="Z403" s="110"/>
      <c r="AA403" s="110"/>
      <c r="AB403" s="110"/>
      <c r="AC403" s="110"/>
    </row>
    <row r="404" spans="2:29" ht="14.25" customHeight="1">
      <c r="B404" s="13"/>
      <c r="C404" s="13"/>
      <c r="D404" s="13"/>
      <c r="E404" s="13"/>
      <c r="F404" s="13"/>
      <c r="G404" s="13"/>
      <c r="H404" s="13"/>
      <c r="I404" s="13"/>
      <c r="J404" s="13"/>
      <c r="K404" s="13"/>
      <c r="L404" s="13"/>
      <c r="M404" s="13"/>
      <c r="N404" s="13"/>
      <c r="O404" s="13"/>
      <c r="Q404" s="10"/>
      <c r="R404" s="110"/>
      <c r="S404" s="110"/>
      <c r="T404" s="110"/>
      <c r="U404" s="110"/>
      <c r="V404" s="110"/>
      <c r="W404" s="110"/>
      <c r="X404" s="110"/>
      <c r="Y404" s="110"/>
      <c r="Z404" s="110"/>
      <c r="AA404" s="110"/>
      <c r="AB404" s="110"/>
      <c r="AC404" s="110"/>
    </row>
    <row r="405" spans="2:29" ht="14.25" customHeight="1">
      <c r="B405" s="13"/>
      <c r="C405" s="13"/>
      <c r="D405" s="13"/>
      <c r="E405" s="13"/>
      <c r="F405" s="13"/>
      <c r="G405" s="13"/>
      <c r="H405" s="13"/>
      <c r="I405" s="13"/>
      <c r="J405" s="13"/>
      <c r="K405" s="13"/>
      <c r="L405" s="13"/>
      <c r="M405" s="13"/>
      <c r="N405" s="13"/>
      <c r="O405" s="13"/>
      <c r="Q405" s="10"/>
      <c r="R405" s="110"/>
      <c r="S405" s="110"/>
      <c r="T405" s="110"/>
      <c r="U405" s="110"/>
      <c r="V405" s="110"/>
      <c r="W405" s="110"/>
      <c r="X405" s="110"/>
      <c r="Y405" s="110"/>
      <c r="Z405" s="110"/>
      <c r="AA405" s="110"/>
      <c r="AB405" s="110"/>
      <c r="AC405" s="110"/>
    </row>
    <row r="406" spans="2:29" ht="14.25" customHeight="1">
      <c r="B406" s="13"/>
      <c r="C406" s="13"/>
      <c r="D406" s="13"/>
      <c r="E406" s="13"/>
      <c r="F406" s="13"/>
      <c r="G406" s="13"/>
      <c r="H406" s="13"/>
      <c r="I406" s="13"/>
      <c r="J406" s="13"/>
      <c r="K406" s="13"/>
      <c r="L406" s="13"/>
      <c r="M406" s="13"/>
      <c r="N406" s="13"/>
      <c r="O406" s="13"/>
      <c r="Q406" s="10"/>
      <c r="R406" s="110"/>
      <c r="S406" s="110"/>
      <c r="T406" s="110"/>
      <c r="U406" s="110"/>
      <c r="V406" s="110"/>
      <c r="W406" s="110"/>
      <c r="X406" s="110"/>
      <c r="Y406" s="110"/>
      <c r="Z406" s="110"/>
      <c r="AA406" s="110"/>
      <c r="AB406" s="110"/>
      <c r="AC406" s="110"/>
    </row>
    <row r="407" spans="2:29" ht="14.25" customHeight="1">
      <c r="B407" s="13"/>
      <c r="C407" s="13"/>
      <c r="D407" s="13"/>
      <c r="E407" s="13"/>
      <c r="F407" s="13"/>
      <c r="G407" s="13"/>
      <c r="H407" s="13"/>
      <c r="I407" s="13"/>
      <c r="J407" s="13"/>
      <c r="K407" s="13"/>
      <c r="L407" s="13"/>
      <c r="M407" s="13"/>
      <c r="N407" s="13"/>
      <c r="O407" s="13"/>
      <c r="Q407" s="10"/>
      <c r="R407" s="110"/>
      <c r="S407" s="110"/>
      <c r="T407" s="110"/>
      <c r="U407" s="110"/>
      <c r="V407" s="110"/>
      <c r="W407" s="110"/>
      <c r="X407" s="110"/>
      <c r="Y407" s="110"/>
      <c r="Z407" s="110"/>
      <c r="AA407" s="110"/>
      <c r="AB407" s="110"/>
      <c r="AC407" s="110"/>
    </row>
    <row r="408" spans="2:29" ht="14.25" customHeight="1">
      <c r="B408" s="13"/>
      <c r="C408" s="13"/>
      <c r="D408" s="13"/>
      <c r="E408" s="13"/>
      <c r="F408" s="13"/>
      <c r="G408" s="13"/>
      <c r="H408" s="13"/>
      <c r="I408" s="13"/>
      <c r="J408" s="13"/>
      <c r="K408" s="13"/>
      <c r="L408" s="13"/>
      <c r="M408" s="13"/>
      <c r="N408" s="13"/>
      <c r="O408" s="13"/>
      <c r="Q408" s="10"/>
      <c r="R408" s="110"/>
      <c r="S408" s="110"/>
      <c r="T408" s="110"/>
      <c r="U408" s="110"/>
      <c r="V408" s="110"/>
      <c r="W408" s="110"/>
      <c r="X408" s="110"/>
      <c r="Y408" s="110"/>
      <c r="Z408" s="110"/>
      <c r="AA408" s="110"/>
      <c r="AB408" s="110"/>
      <c r="AC408" s="110"/>
    </row>
    <row r="409" spans="2:29" ht="14.25" customHeight="1">
      <c r="B409" s="13"/>
      <c r="C409" s="13"/>
      <c r="D409" s="13"/>
      <c r="E409" s="13"/>
      <c r="F409" s="13"/>
      <c r="G409" s="13"/>
      <c r="H409" s="13"/>
      <c r="I409" s="13"/>
      <c r="J409" s="13"/>
      <c r="K409" s="13"/>
      <c r="L409" s="13"/>
      <c r="M409" s="13"/>
      <c r="N409" s="13"/>
      <c r="O409" s="13"/>
      <c r="Q409" s="10"/>
      <c r="R409" s="110"/>
      <c r="S409" s="110"/>
      <c r="T409" s="110"/>
      <c r="U409" s="110"/>
      <c r="V409" s="110"/>
      <c r="W409" s="110"/>
      <c r="X409" s="110"/>
      <c r="Y409" s="110"/>
      <c r="Z409" s="110"/>
      <c r="AA409" s="110"/>
      <c r="AB409" s="110"/>
      <c r="AC409" s="110"/>
    </row>
    <row r="410" spans="2:29" ht="14.25" customHeight="1">
      <c r="B410" s="13"/>
      <c r="C410" s="13"/>
      <c r="D410" s="13"/>
      <c r="E410" s="13"/>
      <c r="F410" s="13"/>
      <c r="G410" s="13"/>
      <c r="H410" s="13"/>
      <c r="I410" s="13"/>
      <c r="J410" s="13"/>
      <c r="K410" s="13"/>
      <c r="L410" s="13"/>
      <c r="M410" s="13"/>
      <c r="N410" s="13"/>
      <c r="O410" s="13"/>
      <c r="Q410" s="10"/>
      <c r="R410" s="110"/>
      <c r="S410" s="110"/>
      <c r="T410" s="110"/>
      <c r="U410" s="110"/>
      <c r="V410" s="110"/>
      <c r="W410" s="110"/>
      <c r="X410" s="110"/>
      <c r="Y410" s="110"/>
      <c r="Z410" s="110"/>
      <c r="AA410" s="110"/>
      <c r="AB410" s="110"/>
      <c r="AC410" s="110"/>
    </row>
    <row r="411" spans="2:29" ht="14.25" customHeight="1">
      <c r="B411" s="13"/>
      <c r="C411" s="13"/>
      <c r="D411" s="13"/>
      <c r="E411" s="13"/>
      <c r="F411" s="13"/>
      <c r="G411" s="13"/>
      <c r="H411" s="13"/>
      <c r="I411" s="13"/>
      <c r="J411" s="13"/>
      <c r="K411" s="13"/>
      <c r="L411" s="13"/>
      <c r="M411" s="13"/>
      <c r="N411" s="13"/>
      <c r="O411" s="13"/>
      <c r="Q411" s="10"/>
      <c r="R411" s="110"/>
      <c r="S411" s="110"/>
      <c r="T411" s="110"/>
      <c r="U411" s="110"/>
      <c r="V411" s="110"/>
      <c r="W411" s="110"/>
      <c r="X411" s="110"/>
      <c r="Y411" s="110"/>
      <c r="Z411" s="110"/>
      <c r="AA411" s="110"/>
      <c r="AB411" s="110"/>
      <c r="AC411" s="110"/>
    </row>
    <row r="412" spans="2:29" ht="14.25" customHeight="1">
      <c r="B412" s="13"/>
      <c r="C412" s="13"/>
      <c r="D412" s="13"/>
      <c r="E412" s="13"/>
      <c r="F412" s="13"/>
      <c r="G412" s="13"/>
      <c r="H412" s="13"/>
      <c r="I412" s="13"/>
      <c r="J412" s="13"/>
      <c r="K412" s="13"/>
      <c r="L412" s="13"/>
      <c r="M412" s="13"/>
      <c r="N412" s="13"/>
      <c r="O412" s="13"/>
      <c r="Q412" s="10"/>
      <c r="R412" s="110"/>
      <c r="S412" s="110"/>
      <c r="T412" s="110"/>
      <c r="U412" s="110"/>
      <c r="V412" s="110"/>
      <c r="W412" s="110"/>
      <c r="X412" s="110"/>
      <c r="Y412" s="110"/>
      <c r="Z412" s="110"/>
      <c r="AA412" s="110"/>
      <c r="AB412" s="110"/>
      <c r="AC412" s="110"/>
    </row>
    <row r="413" spans="2:29" ht="14.25" customHeight="1">
      <c r="B413" s="13"/>
      <c r="C413" s="13"/>
      <c r="D413" s="13"/>
      <c r="E413" s="13"/>
      <c r="F413" s="13"/>
      <c r="G413" s="13"/>
      <c r="H413" s="13"/>
      <c r="I413" s="13"/>
      <c r="J413" s="13"/>
      <c r="K413" s="13"/>
      <c r="L413" s="13"/>
      <c r="M413" s="13"/>
      <c r="N413" s="13"/>
      <c r="O413" s="13"/>
      <c r="Q413" s="10"/>
      <c r="R413" s="110"/>
      <c r="S413" s="110"/>
      <c r="T413" s="110"/>
      <c r="U413" s="110"/>
      <c r="V413" s="110"/>
      <c r="W413" s="110"/>
      <c r="X413" s="110"/>
      <c r="Y413" s="110"/>
      <c r="Z413" s="110"/>
      <c r="AA413" s="110"/>
      <c r="AB413" s="110"/>
      <c r="AC413" s="110"/>
    </row>
    <row r="414" spans="2:30" ht="14.25" customHeight="1">
      <c r="B414" s="13"/>
      <c r="C414" s="13"/>
      <c r="D414" s="13"/>
      <c r="E414" s="13"/>
      <c r="F414" s="13"/>
      <c r="G414" s="13"/>
      <c r="H414" s="13"/>
      <c r="I414" s="13"/>
      <c r="J414" s="13"/>
      <c r="K414" s="13"/>
      <c r="L414" s="13"/>
      <c r="M414" s="13"/>
      <c r="N414" s="13"/>
      <c r="O414" s="13"/>
      <c r="Q414" s="10"/>
      <c r="R414" s="110"/>
      <c r="S414" s="110"/>
      <c r="T414" s="110"/>
      <c r="U414" s="110"/>
      <c r="V414" s="110"/>
      <c r="W414" s="110"/>
      <c r="X414" s="110"/>
      <c r="Y414" s="110"/>
      <c r="Z414" s="110"/>
      <c r="AA414" s="110"/>
      <c r="AB414" s="110"/>
      <c r="AC414" s="110"/>
      <c r="AD414" s="10"/>
    </row>
    <row r="415" spans="2:30" ht="14.25" customHeight="1">
      <c r="B415" s="13"/>
      <c r="C415" s="13"/>
      <c r="D415" s="13"/>
      <c r="E415" s="13"/>
      <c r="F415" s="13"/>
      <c r="G415" s="13"/>
      <c r="H415" s="13"/>
      <c r="I415" s="13"/>
      <c r="J415" s="13"/>
      <c r="K415" s="13"/>
      <c r="L415" s="13"/>
      <c r="M415" s="13"/>
      <c r="N415" s="13"/>
      <c r="O415" s="13"/>
      <c r="Q415" s="10"/>
      <c r="R415" s="110"/>
      <c r="S415" s="110"/>
      <c r="T415" s="110"/>
      <c r="U415" s="110"/>
      <c r="V415" s="110"/>
      <c r="W415" s="110"/>
      <c r="X415" s="110"/>
      <c r="Y415" s="110"/>
      <c r="Z415" s="110"/>
      <c r="AA415" s="110"/>
      <c r="AB415" s="110"/>
      <c r="AC415" s="110"/>
      <c r="AD415" s="10"/>
    </row>
    <row r="416" spans="2:30" ht="14.25" customHeight="1">
      <c r="B416" s="13"/>
      <c r="C416" s="13"/>
      <c r="D416" s="13"/>
      <c r="E416" s="13"/>
      <c r="F416" s="13"/>
      <c r="G416" s="13"/>
      <c r="H416" s="13"/>
      <c r="I416" s="13"/>
      <c r="J416" s="13"/>
      <c r="K416" s="13"/>
      <c r="L416" s="13"/>
      <c r="M416" s="13"/>
      <c r="N416" s="13"/>
      <c r="O416" s="13"/>
      <c r="Q416" s="10"/>
      <c r="R416" s="19"/>
      <c r="S416" s="19"/>
      <c r="T416" s="19"/>
      <c r="U416" s="19"/>
      <c r="V416" s="19"/>
      <c r="W416" s="19"/>
      <c r="X416" s="19"/>
      <c r="Y416" s="19"/>
      <c r="Z416" s="19"/>
      <c r="AA416" s="19"/>
      <c r="AB416" s="19"/>
      <c r="AC416" s="19"/>
      <c r="AD416" s="10"/>
    </row>
    <row r="417" spans="2:30" ht="14.25" customHeight="1">
      <c r="B417" s="13"/>
      <c r="C417" s="13"/>
      <c r="D417" s="13"/>
      <c r="E417" s="13"/>
      <c r="F417" s="13"/>
      <c r="G417" s="13"/>
      <c r="H417" s="13"/>
      <c r="I417" s="13"/>
      <c r="J417" s="13"/>
      <c r="K417" s="13"/>
      <c r="L417" s="13"/>
      <c r="M417" s="13"/>
      <c r="N417" s="13"/>
      <c r="O417" s="13"/>
      <c r="Q417" t="s">
        <v>399</v>
      </c>
      <c r="AD417" s="10"/>
    </row>
    <row r="418" spans="2:30" ht="14.25" customHeight="1">
      <c r="B418" s="13"/>
      <c r="C418" s="13"/>
      <c r="D418" s="13"/>
      <c r="E418" s="13"/>
      <c r="F418" s="13"/>
      <c r="G418" s="13"/>
      <c r="H418" s="13"/>
      <c r="I418" s="13"/>
      <c r="J418" s="13"/>
      <c r="K418" s="13"/>
      <c r="L418" s="13"/>
      <c r="M418" s="13"/>
      <c r="N418" s="13"/>
      <c r="O418" s="13"/>
      <c r="Q418" s="5"/>
      <c r="R418" s="80" t="s">
        <v>131</v>
      </c>
      <c r="S418" s="80" t="s">
        <v>132</v>
      </c>
      <c r="T418" s="80" t="s">
        <v>133</v>
      </c>
      <c r="U418" s="80" t="s">
        <v>134</v>
      </c>
      <c r="V418" s="80" t="s">
        <v>137</v>
      </c>
      <c r="W418" s="80" t="s">
        <v>138</v>
      </c>
      <c r="X418" s="80" t="s">
        <v>139</v>
      </c>
      <c r="Y418" s="80" t="s">
        <v>140</v>
      </c>
      <c r="Z418" s="80" t="s">
        <v>141</v>
      </c>
      <c r="AA418" s="80" t="s">
        <v>142</v>
      </c>
      <c r="AB418" s="80" t="s">
        <v>143</v>
      </c>
      <c r="AC418" s="80" t="s">
        <v>144</v>
      </c>
      <c r="AD418" s="10"/>
    </row>
    <row r="419" spans="2:29" ht="14.25" customHeight="1">
      <c r="B419" s="13"/>
      <c r="C419" s="13"/>
      <c r="D419" s="13"/>
      <c r="E419" s="13"/>
      <c r="F419" s="13"/>
      <c r="G419" s="13"/>
      <c r="H419" s="13"/>
      <c r="I419" s="13"/>
      <c r="J419" s="13"/>
      <c r="K419" s="13"/>
      <c r="L419" s="13"/>
      <c r="M419" s="13"/>
      <c r="N419" s="13"/>
      <c r="O419" s="13"/>
      <c r="Q419" s="13" t="s">
        <v>358</v>
      </c>
      <c r="R419" s="112">
        <v>5416.96893408638</v>
      </c>
      <c r="S419" s="112">
        <v>5889.486523343058</v>
      </c>
      <c r="T419" s="112">
        <v>6932.119712930098</v>
      </c>
      <c r="U419" s="112">
        <v>7364.346218711589</v>
      </c>
      <c r="V419" s="112">
        <v>7759.194108021904</v>
      </c>
      <c r="W419" s="112">
        <v>7547.732248143223</v>
      </c>
      <c r="X419" s="112">
        <v>7296.952711634505</v>
      </c>
      <c r="Y419" s="112">
        <v>7680.932606017948</v>
      </c>
      <c r="Z419" s="112">
        <v>8483.799878710353</v>
      </c>
      <c r="AA419" s="112">
        <v>8858.350208253623</v>
      </c>
      <c r="AB419" s="112">
        <v>9273.80224321484</v>
      </c>
      <c r="AC419" s="112">
        <v>10085.765047156088</v>
      </c>
    </row>
    <row r="420" spans="2:29" ht="14.25" customHeight="1">
      <c r="B420" s="13"/>
      <c r="C420" s="13"/>
      <c r="D420" s="13"/>
      <c r="E420" s="13"/>
      <c r="F420" s="13"/>
      <c r="G420" s="13"/>
      <c r="H420" s="13"/>
      <c r="I420" s="13"/>
      <c r="J420" s="13"/>
      <c r="K420" s="13"/>
      <c r="L420" s="13"/>
      <c r="M420" s="13"/>
      <c r="N420" s="13"/>
      <c r="O420" s="13"/>
      <c r="Q420" s="13" t="s">
        <v>359</v>
      </c>
      <c r="R420" s="112">
        <v>7967.8719620628335</v>
      </c>
      <c r="S420" s="112">
        <v>9240.332490061439</v>
      </c>
      <c r="T420" s="112">
        <v>9826.95161769071</v>
      </c>
      <c r="U420" s="112">
        <v>9005.55163905534</v>
      </c>
      <c r="V420" s="112">
        <v>11892.650902680687</v>
      </c>
      <c r="W420" s="112">
        <v>11332.674690138316</v>
      </c>
      <c r="X420" s="112">
        <v>11912.208504801096</v>
      </c>
      <c r="Y420" s="112">
        <v>11867.242035791343</v>
      </c>
      <c r="Z420" s="112">
        <v>14115.690389874706</v>
      </c>
      <c r="AA420" s="112">
        <v>16894.232636416597</v>
      </c>
      <c r="AB420" s="112">
        <v>17599.918362586737</v>
      </c>
      <c r="AC420" s="112">
        <v>20125.17649614424</v>
      </c>
    </row>
    <row r="421" spans="2:29" ht="14.25" customHeight="1">
      <c r="B421" s="13"/>
      <c r="C421" s="13"/>
      <c r="D421" s="13"/>
      <c r="E421" s="13"/>
      <c r="F421" s="13"/>
      <c r="G421" s="13"/>
      <c r="H421" s="13"/>
      <c r="I421" s="13"/>
      <c r="J421" s="13"/>
      <c r="K421" s="13"/>
      <c r="L421" s="13"/>
      <c r="M421" s="13"/>
      <c r="N421" s="13"/>
      <c r="O421" s="13"/>
      <c r="Q421" s="13" t="s">
        <v>360</v>
      </c>
      <c r="R421" s="112">
        <v>4453.826237054085</v>
      </c>
      <c r="S421" s="112">
        <v>4300.5010548523205</v>
      </c>
      <c r="T421" s="112">
        <v>5315.241442144996</v>
      </c>
      <c r="U421" s="112">
        <v>5847.941488734222</v>
      </c>
      <c r="V421" s="112">
        <v>6780.6000531020445</v>
      </c>
      <c r="W421" s="112">
        <v>6413.544056419407</v>
      </c>
      <c r="X421" s="112">
        <v>6016.10650777395</v>
      </c>
      <c r="Y421" s="112">
        <v>4552.5892265454895</v>
      </c>
      <c r="Z421" s="112">
        <v>5637.470230219635</v>
      </c>
      <c r="AA421" s="112">
        <v>5619.238991021804</v>
      </c>
      <c r="AB421" s="112">
        <v>7021.955044432828</v>
      </c>
      <c r="AC421" s="112">
        <v>7458.557761877964</v>
      </c>
    </row>
    <row r="422" spans="2:29" ht="14.25" customHeight="1">
      <c r="B422" s="13"/>
      <c r="C422" s="13"/>
      <c r="D422" s="13"/>
      <c r="E422" s="13"/>
      <c r="F422" s="13"/>
      <c r="G422" s="13"/>
      <c r="H422" s="13"/>
      <c r="I422" s="13"/>
      <c r="J422" s="13"/>
      <c r="K422" s="13"/>
      <c r="L422" s="13"/>
      <c r="M422" s="13"/>
      <c r="N422" s="13"/>
      <c r="O422" s="13"/>
      <c r="Q422" s="13" t="s">
        <v>361</v>
      </c>
      <c r="R422" s="112">
        <v>5554.283732223379</v>
      </c>
      <c r="S422" s="112">
        <v>6678.571428571428</v>
      </c>
      <c r="T422" s="112">
        <v>6397.037880945599</v>
      </c>
      <c r="U422" s="112">
        <v>7631.578947368421</v>
      </c>
      <c r="V422" s="112">
        <v>4221.705426356589</v>
      </c>
      <c r="W422" s="112">
        <v>6290.838736665969</v>
      </c>
      <c r="X422" s="112">
        <v>5352.17203371515</v>
      </c>
      <c r="Y422" s="112">
        <v>5556.116156519789</v>
      </c>
      <c r="Z422" s="112">
        <v>5538.2548893187195</v>
      </c>
      <c r="AA422" s="112">
        <v>5756.411609498681</v>
      </c>
      <c r="AB422" s="112">
        <v>5908.371645461349</v>
      </c>
      <c r="AC422" s="112">
        <v>6477.025323708032</v>
      </c>
    </row>
    <row r="423" spans="2:29" ht="14.25" customHeight="1">
      <c r="B423" s="13"/>
      <c r="C423" s="13"/>
      <c r="D423" s="13"/>
      <c r="E423" s="13"/>
      <c r="F423" s="13"/>
      <c r="G423" s="13"/>
      <c r="H423" s="13"/>
      <c r="I423" s="13"/>
      <c r="J423" s="13"/>
      <c r="K423" s="13"/>
      <c r="L423" s="13"/>
      <c r="M423" s="13"/>
      <c r="N423" s="13"/>
      <c r="O423" s="13"/>
      <c r="Q423" s="13" t="s">
        <v>362</v>
      </c>
      <c r="R423" s="112">
        <v>4152.817824377457</v>
      </c>
      <c r="S423" s="112">
        <v>5065.120065120065</v>
      </c>
      <c r="T423" s="112">
        <v>6048.9846811542575</v>
      </c>
      <c r="U423" s="112">
        <v>5637.8679162395665</v>
      </c>
      <c r="V423" s="112">
        <v>4667.959909473003</v>
      </c>
      <c r="W423" s="112">
        <v>4440.854556935382</v>
      </c>
      <c r="X423" s="112">
        <v>4100.223964165733</v>
      </c>
      <c r="Y423" s="112">
        <v>4603.483747085447</v>
      </c>
      <c r="Z423" s="112">
        <v>5113.854595336077</v>
      </c>
      <c r="AA423" s="112">
        <v>4945.571499257793</v>
      </c>
      <c r="AB423" s="112">
        <v>5479.8495950636325</v>
      </c>
      <c r="AC423" s="112">
        <v>5872.622733303848</v>
      </c>
    </row>
    <row r="424" spans="2:29" ht="14.25" customHeight="1">
      <c r="B424" s="13"/>
      <c r="C424" s="13"/>
      <c r="D424" s="13"/>
      <c r="E424" s="13"/>
      <c r="F424" s="13"/>
      <c r="G424" s="13"/>
      <c r="H424" s="13"/>
      <c r="I424" s="13"/>
      <c r="J424" s="13"/>
      <c r="K424" s="13"/>
      <c r="L424" s="13"/>
      <c r="M424" s="13"/>
      <c r="N424" s="13"/>
      <c r="O424" s="13"/>
      <c r="Q424" s="13" t="s">
        <v>363</v>
      </c>
      <c r="R424" s="112">
        <v>4471.745251219415</v>
      </c>
      <c r="S424" s="112">
        <v>5111.864267521157</v>
      </c>
      <c r="T424" s="112">
        <v>6451.683689754229</v>
      </c>
      <c r="U424" s="112">
        <v>6606.852556847412</v>
      </c>
      <c r="V424" s="112">
        <v>7562.174302107277</v>
      </c>
      <c r="W424" s="112">
        <v>7156.262469872788</v>
      </c>
      <c r="X424" s="112">
        <v>7045.023809903008</v>
      </c>
      <c r="Y424" s="112">
        <v>7507.724547234459</v>
      </c>
      <c r="Z424" s="112">
        <v>7815.767386943966</v>
      </c>
      <c r="AA424" s="112">
        <v>7937.586520586955</v>
      </c>
      <c r="AB424" s="112">
        <v>8278.71838026577</v>
      </c>
      <c r="AC424" s="112">
        <v>8792.850478189877</v>
      </c>
    </row>
    <row r="425" spans="2:29" ht="14.25" customHeight="1">
      <c r="B425" s="13"/>
      <c r="C425" s="13"/>
      <c r="D425" s="13"/>
      <c r="E425" s="13"/>
      <c r="F425" s="13"/>
      <c r="G425" s="13"/>
      <c r="H425" s="13"/>
      <c r="I425" s="13"/>
      <c r="J425" s="13"/>
      <c r="K425" s="13"/>
      <c r="L425" s="13"/>
      <c r="M425" s="13"/>
      <c r="N425" s="13"/>
      <c r="O425" s="13"/>
      <c r="Q425" s="111" t="s">
        <v>364</v>
      </c>
      <c r="R425" s="113">
        <v>3904.6336707215155</v>
      </c>
      <c r="S425" s="113">
        <v>2843.400019144252</v>
      </c>
      <c r="T425" s="113">
        <v>4392.390331244405</v>
      </c>
      <c r="U425" s="113">
        <v>4786.449864498645</v>
      </c>
      <c r="V425" s="113">
        <v>5923.03022945247</v>
      </c>
      <c r="W425" s="113">
        <v>6561.747483387065</v>
      </c>
      <c r="X425" s="113">
        <v>5561.945194905442</v>
      </c>
      <c r="Y425" s="113">
        <v>5224.093651078062</v>
      </c>
      <c r="Z425" s="113">
        <v>5570.961375810544</v>
      </c>
      <c r="AA425" s="113">
        <v>5663.107947805456</v>
      </c>
      <c r="AB425" s="113">
        <v>5895.857550459686</v>
      </c>
      <c r="AC425" s="113">
        <v>5884.394392093771</v>
      </c>
    </row>
    <row r="426" spans="2:29" ht="14.25" customHeight="1">
      <c r="B426" s="13"/>
      <c r="C426" s="13"/>
      <c r="D426" s="13"/>
      <c r="E426" s="13"/>
      <c r="F426" s="13"/>
      <c r="G426" s="13"/>
      <c r="H426" s="13"/>
      <c r="I426" s="13"/>
      <c r="J426" s="13"/>
      <c r="K426" s="13"/>
      <c r="L426" s="13"/>
      <c r="M426" s="13"/>
      <c r="N426" s="13"/>
      <c r="O426" s="13"/>
      <c r="Q426" s="19"/>
      <c r="R426" s="112"/>
      <c r="S426" s="112"/>
      <c r="T426" s="112"/>
      <c r="U426" s="112"/>
      <c r="V426" s="112"/>
      <c r="W426" s="112"/>
      <c r="X426" s="112"/>
      <c r="Y426" s="112"/>
      <c r="Z426" s="112"/>
      <c r="AA426" s="112"/>
      <c r="AB426" s="112"/>
      <c r="AC426" s="112"/>
    </row>
    <row r="427" spans="2:29" ht="14.25" customHeight="1">
      <c r="B427" s="13"/>
      <c r="C427" s="13"/>
      <c r="D427" s="13"/>
      <c r="E427" s="13"/>
      <c r="F427" s="13"/>
      <c r="G427" s="13"/>
      <c r="H427" s="13"/>
      <c r="I427" s="13"/>
      <c r="J427" s="13"/>
      <c r="K427" s="13"/>
      <c r="L427" s="13"/>
      <c r="M427" s="13"/>
      <c r="N427" s="13"/>
      <c r="O427" s="13"/>
      <c r="Q427" t="s">
        <v>400</v>
      </c>
      <c r="R427" s="112"/>
      <c r="S427" s="112"/>
      <c r="T427" s="112"/>
      <c r="U427" s="112"/>
      <c r="V427" s="112"/>
      <c r="W427" s="112"/>
      <c r="X427" s="112"/>
      <c r="Y427" s="112"/>
      <c r="Z427" s="112"/>
      <c r="AA427" s="112"/>
      <c r="AB427" s="112"/>
      <c r="AC427" s="112"/>
    </row>
    <row r="428" spans="2:30" ht="14.25" customHeight="1">
      <c r="B428" s="13"/>
      <c r="C428" s="13"/>
      <c r="D428" s="13"/>
      <c r="E428" s="13"/>
      <c r="F428" s="13"/>
      <c r="G428" s="13"/>
      <c r="H428" s="13"/>
      <c r="I428" s="13"/>
      <c r="J428" s="13"/>
      <c r="K428" s="13"/>
      <c r="L428" s="13"/>
      <c r="M428" s="13"/>
      <c r="N428" s="13"/>
      <c r="O428" s="13"/>
      <c r="Q428" s="5"/>
      <c r="R428" s="80" t="s">
        <v>131</v>
      </c>
      <c r="S428" s="80" t="s">
        <v>132</v>
      </c>
      <c r="T428" s="80" t="s">
        <v>133</v>
      </c>
      <c r="U428" s="80" t="s">
        <v>134</v>
      </c>
      <c r="V428" s="80" t="s">
        <v>137</v>
      </c>
      <c r="W428" s="80" t="s">
        <v>138</v>
      </c>
      <c r="X428" s="80" t="s">
        <v>139</v>
      </c>
      <c r="Y428" s="80" t="s">
        <v>140</v>
      </c>
      <c r="Z428" s="80" t="s">
        <v>141</v>
      </c>
      <c r="AA428" s="80" t="s">
        <v>142</v>
      </c>
      <c r="AB428" s="80" t="s">
        <v>143</v>
      </c>
      <c r="AC428" s="80" t="s">
        <v>144</v>
      </c>
      <c r="AD428" s="10"/>
    </row>
    <row r="429" spans="2:29" ht="14.25" customHeight="1">
      <c r="B429" s="13"/>
      <c r="C429" s="13"/>
      <c r="D429" s="13"/>
      <c r="E429" s="13"/>
      <c r="F429" s="13"/>
      <c r="G429" s="13"/>
      <c r="H429" s="13"/>
      <c r="I429" s="13"/>
      <c r="J429" s="13"/>
      <c r="K429" s="13"/>
      <c r="L429" s="13"/>
      <c r="M429" s="13"/>
      <c r="N429" s="13"/>
      <c r="O429" s="13"/>
      <c r="Q429" s="13" t="s">
        <v>365</v>
      </c>
      <c r="R429" s="112">
        <v>5416.96893408638</v>
      </c>
      <c r="S429" s="112">
        <v>5889.486523343058</v>
      </c>
      <c r="T429" s="112">
        <v>6932.119712930098</v>
      </c>
      <c r="U429" s="112">
        <v>7364.346218711589</v>
      </c>
      <c r="V429" s="112">
        <v>7759.194108021904</v>
      </c>
      <c r="W429" s="112">
        <v>7547.732248143223</v>
      </c>
      <c r="X429" s="112">
        <v>7296.952711634505</v>
      </c>
      <c r="Y429" s="112">
        <v>7680.932606017948</v>
      </c>
      <c r="Z429" s="112">
        <v>8483.799878710353</v>
      </c>
      <c r="AA429" s="112">
        <v>8858.350208253623</v>
      </c>
      <c r="AB429" s="112">
        <v>9273.80224321484</v>
      </c>
      <c r="AC429" s="112">
        <v>10085.765047156088</v>
      </c>
    </row>
    <row r="430" spans="2:29" ht="14.25" customHeight="1">
      <c r="B430" s="13"/>
      <c r="C430" s="13"/>
      <c r="D430" s="13"/>
      <c r="E430" s="13"/>
      <c r="F430" s="13"/>
      <c r="G430" s="13"/>
      <c r="H430" s="13"/>
      <c r="I430" s="13"/>
      <c r="J430" s="13"/>
      <c r="K430" s="13"/>
      <c r="L430" s="13"/>
      <c r="M430" s="13"/>
      <c r="N430" s="13"/>
      <c r="O430" s="13"/>
      <c r="Q430" s="13" t="s">
        <v>299</v>
      </c>
      <c r="R430" s="112">
        <v>4511.464750171115</v>
      </c>
      <c r="S430" s="112">
        <v>4897.31793265466</v>
      </c>
      <c r="T430" s="112">
        <v>5366.347587666554</v>
      </c>
      <c r="U430" s="112">
        <v>5685.861204368705</v>
      </c>
      <c r="V430" s="112">
        <v>5658.868894601542</v>
      </c>
      <c r="W430" s="112">
        <v>5395.321531791908</v>
      </c>
      <c r="X430" s="112">
        <v>4579.881184960727</v>
      </c>
      <c r="Y430" s="112">
        <v>4562.984854082009</v>
      </c>
      <c r="Z430" s="112">
        <v>5419.2960473858075</v>
      </c>
      <c r="AA430" s="112">
        <v>6036.054536273355</v>
      </c>
      <c r="AB430" s="112">
        <v>6248.900420846122</v>
      </c>
      <c r="AC430" s="112">
        <v>6254.463461589177</v>
      </c>
    </row>
    <row r="431" spans="2:29" ht="14.25" customHeight="1">
      <c r="B431" s="13"/>
      <c r="C431" s="13"/>
      <c r="D431" s="13"/>
      <c r="E431" s="13"/>
      <c r="F431" s="13"/>
      <c r="G431" s="13"/>
      <c r="H431" s="13"/>
      <c r="I431" s="13"/>
      <c r="J431" s="13"/>
      <c r="K431" s="13"/>
      <c r="L431" s="13"/>
      <c r="M431" s="13"/>
      <c r="N431" s="13"/>
      <c r="O431" s="13"/>
      <c r="Q431" s="13" t="s">
        <v>366</v>
      </c>
      <c r="R431" s="112">
        <v>9465.210278125302</v>
      </c>
      <c r="S431" s="112">
        <v>9389.844329132691</v>
      </c>
      <c r="T431" s="112">
        <v>12239.154131240462</v>
      </c>
      <c r="U431" s="112">
        <v>13294.533804978975</v>
      </c>
      <c r="V431" s="112">
        <v>11498.431808984216</v>
      </c>
      <c r="W431" s="112">
        <v>11053.434294613608</v>
      </c>
      <c r="X431" s="112">
        <v>9892.499705639939</v>
      </c>
      <c r="Y431" s="112">
        <v>10781.146285422517</v>
      </c>
      <c r="Z431" s="112">
        <v>10572.257990342609</v>
      </c>
      <c r="AA431" s="112">
        <v>10457.782824112304</v>
      </c>
      <c r="AB431" s="112">
        <v>9642.228235193059</v>
      </c>
      <c r="AC431" s="112">
        <v>11580.226904376013</v>
      </c>
    </row>
    <row r="432" spans="2:29" ht="14.25" customHeight="1">
      <c r="B432" s="13"/>
      <c r="C432" s="13"/>
      <c r="D432" s="13"/>
      <c r="E432" s="13"/>
      <c r="F432" s="13"/>
      <c r="G432" s="13"/>
      <c r="H432" s="13"/>
      <c r="I432" s="13"/>
      <c r="J432" s="13"/>
      <c r="K432" s="13"/>
      <c r="L432" s="13"/>
      <c r="M432" s="13"/>
      <c r="N432" s="13"/>
      <c r="O432" s="13"/>
      <c r="Q432" s="13" t="s">
        <v>367</v>
      </c>
      <c r="R432" s="112">
        <v>4621.443089430894</v>
      </c>
      <c r="S432" s="112">
        <v>3409.0453699728064</v>
      </c>
      <c r="T432" s="112">
        <v>5053.229751114947</v>
      </c>
      <c r="U432" s="112">
        <v>5248.223801065719</v>
      </c>
      <c r="V432" s="112">
        <v>4154.33836703353</v>
      </c>
      <c r="W432" s="112">
        <v>4665.201086253717</v>
      </c>
      <c r="X432" s="112">
        <v>4854.689403166869</v>
      </c>
      <c r="Y432" s="112">
        <v>4481.061798342252</v>
      </c>
      <c r="Z432" s="112">
        <v>4596.298283261803</v>
      </c>
      <c r="AA432" s="112">
        <v>5001.214961381585</v>
      </c>
      <c r="AB432" s="112">
        <v>5181.652249821443</v>
      </c>
      <c r="AC432" s="112">
        <v>5619.150967965969</v>
      </c>
    </row>
    <row r="433" spans="2:29" ht="14.25" customHeight="1">
      <c r="B433" s="13"/>
      <c r="C433" s="13"/>
      <c r="D433" s="13"/>
      <c r="E433" s="13"/>
      <c r="F433" s="13"/>
      <c r="G433" s="13"/>
      <c r="H433" s="13"/>
      <c r="I433" s="13"/>
      <c r="J433" s="13"/>
      <c r="K433" s="13"/>
      <c r="L433" s="13"/>
      <c r="M433" s="13"/>
      <c r="N433" s="13"/>
      <c r="O433" s="13"/>
      <c r="Q433" s="13" t="s">
        <v>368</v>
      </c>
      <c r="R433" s="112">
        <v>4697.887007343024</v>
      </c>
      <c r="S433" s="112">
        <v>6811.538461538461</v>
      </c>
      <c r="T433" s="112">
        <v>5961.827284105132</v>
      </c>
      <c r="U433" s="112">
        <v>5964.878048780488</v>
      </c>
      <c r="V433" s="112">
        <v>5581.440818168146</v>
      </c>
      <c r="W433" s="112">
        <v>5994.421421740516</v>
      </c>
      <c r="X433" s="112">
        <v>6260.0855745721265</v>
      </c>
      <c r="Y433" s="112">
        <v>6529.812606473594</v>
      </c>
      <c r="Z433" s="112">
        <v>5835.687263556116</v>
      </c>
      <c r="AA433" s="112">
        <v>6862.41150947705</v>
      </c>
      <c r="AB433" s="112">
        <v>7935.072531586336</v>
      </c>
      <c r="AC433" s="112">
        <v>8442.39360451446</v>
      </c>
    </row>
    <row r="434" spans="2:29" ht="14.25" customHeight="1">
      <c r="B434" s="13"/>
      <c r="C434" s="13"/>
      <c r="D434" s="13"/>
      <c r="E434" s="13"/>
      <c r="F434" s="13"/>
      <c r="G434" s="13"/>
      <c r="H434" s="13"/>
      <c r="I434" s="13"/>
      <c r="J434" s="13"/>
      <c r="K434" s="13"/>
      <c r="L434" s="13"/>
      <c r="M434" s="13"/>
      <c r="N434" s="13"/>
      <c r="O434" s="13"/>
      <c r="Q434" s="111" t="s">
        <v>369</v>
      </c>
      <c r="R434" s="113">
        <v>9375.517139479905</v>
      </c>
      <c r="S434" s="113">
        <v>10064.486527070994</v>
      </c>
      <c r="T434" s="113">
        <v>11611.7136659436</v>
      </c>
      <c r="U434" s="113">
        <v>12283.786532854141</v>
      </c>
      <c r="V434" s="113">
        <v>15278.863370961464</v>
      </c>
      <c r="W434" s="113">
        <v>16583.326236907094</v>
      </c>
      <c r="X434" s="113">
        <v>16532.56114535693</v>
      </c>
      <c r="Y434" s="113">
        <v>16795.023524276083</v>
      </c>
      <c r="Z434" s="113">
        <v>18142.46196403873</v>
      </c>
      <c r="AA434" s="113">
        <v>18518.61856869753</v>
      </c>
      <c r="AB434" s="113">
        <v>19709.31334184619</v>
      </c>
      <c r="AC434" s="113">
        <v>21097.68923691079</v>
      </c>
    </row>
    <row r="435" spans="2:29" ht="14.25" customHeight="1">
      <c r="B435" s="13"/>
      <c r="C435" s="13"/>
      <c r="D435" s="13"/>
      <c r="E435" s="13"/>
      <c r="F435" s="13"/>
      <c r="G435" s="13"/>
      <c r="H435" s="13"/>
      <c r="I435" s="13"/>
      <c r="J435" s="13"/>
      <c r="K435" s="13"/>
      <c r="L435" s="13"/>
      <c r="M435" s="13"/>
      <c r="N435" s="13"/>
      <c r="O435" s="13"/>
      <c r="Q435" s="13"/>
      <c r="R435" s="112"/>
      <c r="S435" s="112"/>
      <c r="T435" s="112"/>
      <c r="U435" s="112"/>
      <c r="V435" s="112"/>
      <c r="W435" s="112"/>
      <c r="X435" s="112"/>
      <c r="Y435" s="112"/>
      <c r="Z435" s="112"/>
      <c r="AA435" s="112"/>
      <c r="AB435" s="112"/>
      <c r="AC435" s="112"/>
    </row>
    <row r="436" spans="2:29" ht="14.25" customHeight="1">
      <c r="B436" s="13"/>
      <c r="C436" s="13"/>
      <c r="D436" s="13"/>
      <c r="E436" s="13"/>
      <c r="F436" s="13"/>
      <c r="G436" s="13"/>
      <c r="H436" s="13"/>
      <c r="I436" s="13"/>
      <c r="J436" s="13"/>
      <c r="K436" s="13"/>
      <c r="L436" s="13"/>
      <c r="M436" s="13"/>
      <c r="N436" s="13"/>
      <c r="O436" s="13"/>
      <c r="Q436" t="s">
        <v>401</v>
      </c>
      <c r="R436" s="112"/>
      <c r="S436" s="112"/>
      <c r="T436" s="112"/>
      <c r="U436" s="112"/>
      <c r="V436" s="112"/>
      <c r="W436" s="112"/>
      <c r="X436" s="112"/>
      <c r="Y436" s="112"/>
      <c r="Z436" s="112"/>
      <c r="AA436" s="112"/>
      <c r="AB436" s="112"/>
      <c r="AC436" s="112"/>
    </row>
    <row r="437" spans="2:30" ht="14.25" customHeight="1">
      <c r="B437" s="13"/>
      <c r="C437" s="13"/>
      <c r="D437" s="13"/>
      <c r="E437" s="13"/>
      <c r="F437" s="13"/>
      <c r="G437" s="13"/>
      <c r="H437" s="13"/>
      <c r="I437" s="13"/>
      <c r="J437" s="13"/>
      <c r="K437" s="13"/>
      <c r="L437" s="13"/>
      <c r="M437" s="13"/>
      <c r="N437" s="13"/>
      <c r="O437" s="13"/>
      <c r="Q437" s="5"/>
      <c r="R437" s="80" t="s">
        <v>131</v>
      </c>
      <c r="S437" s="80" t="s">
        <v>132</v>
      </c>
      <c r="T437" s="80" t="s">
        <v>133</v>
      </c>
      <c r="U437" s="80" t="s">
        <v>134</v>
      </c>
      <c r="V437" s="80" t="s">
        <v>137</v>
      </c>
      <c r="W437" s="80" t="s">
        <v>138</v>
      </c>
      <c r="X437" s="80" t="s">
        <v>139</v>
      </c>
      <c r="Y437" s="80" t="s">
        <v>140</v>
      </c>
      <c r="Z437" s="80" t="s">
        <v>141</v>
      </c>
      <c r="AA437" s="80" t="s">
        <v>142</v>
      </c>
      <c r="AB437" s="80" t="s">
        <v>143</v>
      </c>
      <c r="AC437" s="80" t="s">
        <v>144</v>
      </c>
      <c r="AD437" s="10"/>
    </row>
    <row r="438" spans="2:29" ht="14.25" customHeight="1">
      <c r="B438" s="13"/>
      <c r="C438" s="13"/>
      <c r="D438" s="13"/>
      <c r="E438" s="13"/>
      <c r="F438" s="13"/>
      <c r="G438" s="13"/>
      <c r="H438" s="13"/>
      <c r="I438" s="13"/>
      <c r="J438" s="13"/>
      <c r="K438" s="13"/>
      <c r="L438" s="13"/>
      <c r="M438" s="13"/>
      <c r="N438" s="13"/>
      <c r="O438" s="13"/>
      <c r="Q438" s="13" t="s">
        <v>365</v>
      </c>
      <c r="R438" s="112">
        <v>5416.96893408638</v>
      </c>
      <c r="S438" s="112">
        <v>5889.486523343058</v>
      </c>
      <c r="T438" s="112">
        <v>6932.119712930098</v>
      </c>
      <c r="U438" s="112">
        <v>7364.346218711589</v>
      </c>
      <c r="V438" s="112">
        <v>7759.194108021904</v>
      </c>
      <c r="W438" s="112">
        <v>7547.732248143223</v>
      </c>
      <c r="X438" s="112">
        <v>7296.952711634505</v>
      </c>
      <c r="Y438" s="112">
        <v>7680.932606017948</v>
      </c>
      <c r="Z438" s="112">
        <v>8483.799878710353</v>
      </c>
      <c r="AA438" s="112">
        <v>8858.350208253623</v>
      </c>
      <c r="AB438" s="112">
        <v>9273.80224321484</v>
      </c>
      <c r="AC438" s="112">
        <v>10085.765047156088</v>
      </c>
    </row>
    <row r="439" spans="2:29" ht="14.25" customHeight="1">
      <c r="B439" s="13"/>
      <c r="C439" s="13"/>
      <c r="D439" s="13"/>
      <c r="E439" s="13"/>
      <c r="F439" s="13"/>
      <c r="G439" s="13"/>
      <c r="H439" s="13"/>
      <c r="I439" s="13"/>
      <c r="J439" s="13"/>
      <c r="K439" s="13"/>
      <c r="L439" s="13"/>
      <c r="M439" s="13"/>
      <c r="N439" s="13"/>
      <c r="O439" s="13"/>
      <c r="Q439" s="13" t="s">
        <v>370</v>
      </c>
      <c r="R439" s="112">
        <v>5827.448572305803</v>
      </c>
      <c r="S439" s="112">
        <v>6916.938804486725</v>
      </c>
      <c r="T439" s="112">
        <v>8034.998033818324</v>
      </c>
      <c r="U439" s="112">
        <v>8338.102409638554</v>
      </c>
      <c r="V439" s="112">
        <v>8454.172366621067</v>
      </c>
      <c r="W439" s="112">
        <v>8452.89550986152</v>
      </c>
      <c r="X439" s="112">
        <v>9537.596942789705</v>
      </c>
      <c r="Y439" s="112">
        <v>9570.68380213385</v>
      </c>
      <c r="Z439" s="112">
        <v>10862.712665406427</v>
      </c>
      <c r="AA439" s="112">
        <v>11674.612261892371</v>
      </c>
      <c r="AB439" s="112">
        <v>12401.076198712404</v>
      </c>
      <c r="AC439" s="112">
        <v>14205.218756131057</v>
      </c>
    </row>
    <row r="440" spans="2:29" ht="14.25" customHeight="1">
      <c r="B440" s="13"/>
      <c r="C440" s="13"/>
      <c r="D440" s="13"/>
      <c r="E440" s="13"/>
      <c r="F440" s="13"/>
      <c r="G440" s="13"/>
      <c r="H440" s="13"/>
      <c r="I440" s="13"/>
      <c r="J440" s="13"/>
      <c r="K440" s="13"/>
      <c r="L440" s="13"/>
      <c r="M440" s="13"/>
      <c r="N440" s="13"/>
      <c r="O440" s="13"/>
      <c r="Q440" s="13" t="s">
        <v>371</v>
      </c>
      <c r="R440" s="112">
        <v>3697.2185430463574</v>
      </c>
      <c r="S440" s="112">
        <v>4914.088434470854</v>
      </c>
      <c r="T440" s="112">
        <v>6123.105806624648</v>
      </c>
      <c r="U440" s="112">
        <v>6502.040816326531</v>
      </c>
      <c r="V440" s="112">
        <v>5654.653627846544</v>
      </c>
      <c r="W440" s="112">
        <v>5153.433877601895</v>
      </c>
      <c r="X440" s="112">
        <v>5966.70030272452</v>
      </c>
      <c r="Y440" s="112">
        <v>6921.79700499168</v>
      </c>
      <c r="Z440" s="112">
        <v>7513.529948312556</v>
      </c>
      <c r="AA440" s="112">
        <v>9129.84233430834</v>
      </c>
      <c r="AB440" s="112">
        <v>9966.97382970881</v>
      </c>
      <c r="AC440" s="112">
        <v>12487.865354271546</v>
      </c>
    </row>
    <row r="441" spans="2:29" ht="14.25" customHeight="1">
      <c r="B441" s="13"/>
      <c r="C441" s="13"/>
      <c r="D441" s="13"/>
      <c r="E441" s="13"/>
      <c r="F441" s="13"/>
      <c r="G441" s="13"/>
      <c r="H441" s="13"/>
      <c r="I441" s="13"/>
      <c r="J441" s="13"/>
      <c r="K441" s="13"/>
      <c r="L441" s="13"/>
      <c r="M441" s="13"/>
      <c r="N441" s="13"/>
      <c r="O441" s="13"/>
      <c r="Q441" s="13" t="s">
        <v>372</v>
      </c>
      <c r="R441" s="112">
        <v>2501.9783118405626</v>
      </c>
      <c r="S441" s="112">
        <v>2782.2551981517686</v>
      </c>
      <c r="T441" s="112">
        <v>3247.935856440605</v>
      </c>
      <c r="U441" s="112">
        <v>3455.7916006771884</v>
      </c>
      <c r="V441" s="112">
        <v>5705.706640114507</v>
      </c>
      <c r="W441" s="112">
        <v>4215.287760868488</v>
      </c>
      <c r="X441" s="112">
        <v>4985.306729175004</v>
      </c>
      <c r="Y441" s="112">
        <v>6404.380624669137</v>
      </c>
      <c r="Z441" s="112">
        <v>7734.145888758275</v>
      </c>
      <c r="AA441" s="112">
        <v>8781.61274388738</v>
      </c>
      <c r="AB441" s="112">
        <v>9809.483282674773</v>
      </c>
      <c r="AC441" s="112">
        <v>9930.341113105926</v>
      </c>
    </row>
    <row r="442" spans="2:29" ht="14.25" customHeight="1">
      <c r="B442" s="13"/>
      <c r="C442" s="13"/>
      <c r="D442" s="13"/>
      <c r="E442" s="13"/>
      <c r="F442" s="13"/>
      <c r="G442" s="13"/>
      <c r="H442" s="13"/>
      <c r="I442" s="13"/>
      <c r="J442" s="13"/>
      <c r="K442" s="13"/>
      <c r="L442" s="13"/>
      <c r="M442" s="13"/>
      <c r="N442" s="13"/>
      <c r="O442" s="13"/>
      <c r="Q442" s="13" t="s">
        <v>373</v>
      </c>
      <c r="R442" s="112">
        <v>5713.201581027668</v>
      </c>
      <c r="S442" s="112">
        <v>6118.243243243243</v>
      </c>
      <c r="T442" s="112">
        <v>6446.846388606307</v>
      </c>
      <c r="U442" s="112">
        <v>7037.828775018338</v>
      </c>
      <c r="V442" s="112">
        <v>5051.380432062724</v>
      </c>
      <c r="W442" s="112">
        <v>4496.307012868348</v>
      </c>
      <c r="X442" s="112">
        <v>4703.395364022201</v>
      </c>
      <c r="Y442" s="112">
        <v>5881.418197351559</v>
      </c>
      <c r="Z442" s="112">
        <v>6487.9642650343285</v>
      </c>
      <c r="AA442" s="112">
        <v>7657.511985049159</v>
      </c>
      <c r="AB442" s="112">
        <v>6836.649214659686</v>
      </c>
      <c r="AC442" s="112">
        <v>8905.200184077312</v>
      </c>
    </row>
    <row r="443" spans="2:29" ht="14.25" customHeight="1">
      <c r="B443" s="13"/>
      <c r="C443" s="13"/>
      <c r="D443" s="13"/>
      <c r="E443" s="13"/>
      <c r="F443" s="13"/>
      <c r="G443" s="13"/>
      <c r="H443" s="13"/>
      <c r="I443" s="13"/>
      <c r="J443" s="13"/>
      <c r="K443" s="13"/>
      <c r="L443" s="13"/>
      <c r="M443" s="13"/>
      <c r="N443" s="13"/>
      <c r="O443" s="13"/>
      <c r="Q443" s="13" t="s">
        <v>374</v>
      </c>
      <c r="R443" s="112">
        <v>3539.310954063604</v>
      </c>
      <c r="S443" s="112">
        <v>3863.1505344121465</v>
      </c>
      <c r="T443" s="112">
        <v>4370.58064516129</v>
      </c>
      <c r="U443" s="112">
        <v>4949.224130015609</v>
      </c>
      <c r="V443" s="112">
        <v>3912.184571016582</v>
      </c>
      <c r="W443" s="112">
        <v>4935.45950482585</v>
      </c>
      <c r="X443" s="112">
        <v>4646.104459482908</v>
      </c>
      <c r="Y443" s="112">
        <v>4514.259259259259</v>
      </c>
      <c r="Z443" s="112">
        <v>8977.0009199632</v>
      </c>
      <c r="AA443" s="112">
        <v>5513.641425389756</v>
      </c>
      <c r="AB443" s="112">
        <v>5897.356396866841</v>
      </c>
      <c r="AC443" s="112">
        <v>5997.896099692506</v>
      </c>
    </row>
    <row r="444" spans="2:29" ht="14.25" customHeight="1">
      <c r="B444" s="13"/>
      <c r="C444" s="13"/>
      <c r="D444" s="13"/>
      <c r="E444" s="13"/>
      <c r="F444" s="13"/>
      <c r="G444" s="13"/>
      <c r="H444" s="13"/>
      <c r="I444" s="13"/>
      <c r="J444" s="13"/>
      <c r="K444" s="13"/>
      <c r="L444" s="13"/>
      <c r="M444" s="13"/>
      <c r="N444" s="13"/>
      <c r="O444" s="13"/>
      <c r="Q444" s="111" t="s">
        <v>300</v>
      </c>
      <c r="R444" s="113">
        <v>9830.187355273314</v>
      </c>
      <c r="S444" s="113">
        <v>10074.574909626455</v>
      </c>
      <c r="T444" s="113">
        <v>10783.715351812367</v>
      </c>
      <c r="U444" s="113">
        <v>11245.568364943598</v>
      </c>
      <c r="V444" s="113">
        <v>7899.134924588976</v>
      </c>
      <c r="W444" s="113">
        <v>7616.710138110916</v>
      </c>
      <c r="X444" s="113">
        <v>7355.549460596088</v>
      </c>
      <c r="Y444" s="113">
        <v>8439.954467842916</v>
      </c>
      <c r="Z444" s="113">
        <v>9570.36676547361</v>
      </c>
      <c r="AA444" s="113">
        <v>9494.529267379457</v>
      </c>
      <c r="AB444" s="113">
        <v>9869.217915800627</v>
      </c>
      <c r="AC444" s="113">
        <v>10539.461038711413</v>
      </c>
    </row>
    <row r="445" spans="2:29" ht="14.25" customHeight="1">
      <c r="B445" s="13"/>
      <c r="C445" s="13"/>
      <c r="D445" s="13"/>
      <c r="E445" s="13"/>
      <c r="F445" s="13"/>
      <c r="G445" s="13"/>
      <c r="H445" s="13"/>
      <c r="I445" s="13"/>
      <c r="J445" s="13"/>
      <c r="K445" s="13"/>
      <c r="L445" s="13"/>
      <c r="M445" s="13"/>
      <c r="N445" s="13"/>
      <c r="O445" s="13"/>
      <c r="Q445" s="19"/>
      <c r="R445" s="90"/>
      <c r="S445" s="90"/>
      <c r="T445" s="90"/>
      <c r="U445" s="90"/>
      <c r="V445" s="90"/>
      <c r="W445" s="90"/>
      <c r="X445" s="90"/>
      <c r="Y445" s="90"/>
      <c r="Z445" s="90"/>
      <c r="AA445" s="90"/>
      <c r="AB445" s="90"/>
      <c r="AC445" s="90"/>
    </row>
    <row r="446" spans="2:29" ht="14.25" customHeight="1">
      <c r="B446" s="13"/>
      <c r="C446" s="13"/>
      <c r="D446" s="13"/>
      <c r="E446" s="13"/>
      <c r="F446" s="13"/>
      <c r="G446" s="13"/>
      <c r="H446" s="13"/>
      <c r="I446" s="13"/>
      <c r="J446" s="13"/>
      <c r="K446" s="13"/>
      <c r="L446" s="13"/>
      <c r="M446" s="13"/>
      <c r="N446" s="13"/>
      <c r="O446" s="13"/>
      <c r="Q446" s="19"/>
      <c r="R446" s="90"/>
      <c r="S446" s="90"/>
      <c r="T446" s="90"/>
      <c r="U446" s="90"/>
      <c r="V446" s="90"/>
      <c r="W446" s="90"/>
      <c r="X446" s="90"/>
      <c r="Y446" s="90"/>
      <c r="Z446" s="90"/>
      <c r="AA446" s="90"/>
      <c r="AB446" s="90"/>
      <c r="AC446" s="90"/>
    </row>
    <row r="447" spans="2:29" ht="14.25" customHeight="1">
      <c r="B447" s="13"/>
      <c r="C447" s="13"/>
      <c r="D447" s="13"/>
      <c r="E447" s="13"/>
      <c r="F447" s="13"/>
      <c r="G447" s="13"/>
      <c r="H447" s="13"/>
      <c r="I447" s="13"/>
      <c r="J447" s="13"/>
      <c r="K447" s="13"/>
      <c r="L447" s="13"/>
      <c r="M447" s="13"/>
      <c r="N447" s="13"/>
      <c r="O447" s="13"/>
      <c r="Q447" s="19"/>
      <c r="R447" s="90"/>
      <c r="S447" s="90"/>
      <c r="T447" s="90"/>
      <c r="U447" s="90"/>
      <c r="V447" s="90"/>
      <c r="W447" s="90"/>
      <c r="X447" s="90"/>
      <c r="Y447" s="90"/>
      <c r="Z447" s="90"/>
      <c r="AA447" s="90"/>
      <c r="AB447" s="90"/>
      <c r="AC447" s="90"/>
    </row>
    <row r="448" spans="2:29" ht="14.25" customHeight="1">
      <c r="B448" s="13"/>
      <c r="C448" s="13"/>
      <c r="D448" s="13"/>
      <c r="E448" s="13"/>
      <c r="F448" s="13"/>
      <c r="G448" s="13"/>
      <c r="H448" s="13"/>
      <c r="I448" s="13"/>
      <c r="J448" s="13"/>
      <c r="K448" s="13"/>
      <c r="L448" s="13"/>
      <c r="M448" s="13"/>
      <c r="N448" s="13"/>
      <c r="O448" s="13"/>
      <c r="Q448" s="19"/>
      <c r="R448" s="90"/>
      <c r="S448" s="90"/>
      <c r="T448" s="90"/>
      <c r="U448" s="90"/>
      <c r="V448" s="90"/>
      <c r="W448" s="90"/>
      <c r="X448" s="90"/>
      <c r="Y448" s="90"/>
      <c r="Z448" s="90"/>
      <c r="AA448" s="90"/>
      <c r="AB448" s="90"/>
      <c r="AC448" s="90"/>
    </row>
    <row r="449" spans="2:29" ht="14.25" customHeight="1">
      <c r="B449" s="13"/>
      <c r="C449" s="13"/>
      <c r="D449" s="13"/>
      <c r="E449" s="13"/>
      <c r="F449" s="13"/>
      <c r="G449" s="13"/>
      <c r="H449" s="13"/>
      <c r="I449" s="13"/>
      <c r="J449" s="13"/>
      <c r="K449" s="13"/>
      <c r="L449" s="13"/>
      <c r="M449" s="13"/>
      <c r="N449" s="13"/>
      <c r="O449" s="13"/>
      <c r="Q449" s="19"/>
      <c r="R449" s="90"/>
      <c r="S449" s="90"/>
      <c r="T449" s="90"/>
      <c r="U449" s="90"/>
      <c r="V449" s="90"/>
      <c r="W449" s="90"/>
      <c r="X449" s="90"/>
      <c r="Y449" s="90"/>
      <c r="Z449" s="90"/>
      <c r="AA449" s="90"/>
      <c r="AB449" s="90"/>
      <c r="AC449" s="90"/>
    </row>
    <row r="450" spans="2:29" ht="14.25" customHeight="1">
      <c r="B450" s="13"/>
      <c r="C450" s="13"/>
      <c r="D450" s="13"/>
      <c r="E450" s="13"/>
      <c r="F450" s="13"/>
      <c r="G450" s="13"/>
      <c r="H450" s="13"/>
      <c r="I450" s="13"/>
      <c r="J450" s="13"/>
      <c r="K450" s="13"/>
      <c r="L450" s="13"/>
      <c r="M450" s="13"/>
      <c r="N450" s="13"/>
      <c r="O450" s="13"/>
      <c r="Q450" s="13"/>
      <c r="R450" s="86"/>
      <c r="S450" s="86"/>
      <c r="T450" s="86"/>
      <c r="U450" s="86"/>
      <c r="V450" s="86"/>
      <c r="W450" s="86"/>
      <c r="X450" s="86"/>
      <c r="Y450" s="86"/>
      <c r="Z450" s="86"/>
      <c r="AA450" s="86"/>
      <c r="AB450" s="86"/>
      <c r="AC450" s="86"/>
    </row>
    <row r="451" spans="2:29" ht="14.25" customHeight="1">
      <c r="B451" s="13"/>
      <c r="C451" s="13"/>
      <c r="D451" s="13"/>
      <c r="E451" s="13"/>
      <c r="F451" s="13"/>
      <c r="G451" s="13"/>
      <c r="H451" s="13"/>
      <c r="I451" s="13"/>
      <c r="J451" s="13"/>
      <c r="K451" s="13"/>
      <c r="L451" s="13"/>
      <c r="M451" s="13"/>
      <c r="N451" s="13"/>
      <c r="O451" s="13"/>
      <c r="Q451" s="13"/>
      <c r="R451" s="86"/>
      <c r="S451" s="86"/>
      <c r="T451" s="86"/>
      <c r="U451" s="86"/>
      <c r="V451" s="86"/>
      <c r="W451" s="86"/>
      <c r="X451" s="86"/>
      <c r="Y451" s="86"/>
      <c r="Z451" s="86"/>
      <c r="AA451" s="86"/>
      <c r="AB451" s="86"/>
      <c r="AC451" s="86"/>
    </row>
    <row r="452" spans="2:29" ht="14.25" customHeight="1">
      <c r="B452" s="13"/>
      <c r="C452" s="13"/>
      <c r="D452" s="13"/>
      <c r="E452" s="13"/>
      <c r="F452" s="13"/>
      <c r="G452" s="13"/>
      <c r="H452" s="13"/>
      <c r="I452" s="13"/>
      <c r="J452" s="13"/>
      <c r="K452" s="13"/>
      <c r="L452" s="13"/>
      <c r="M452" s="13"/>
      <c r="N452" s="13"/>
      <c r="O452" s="13"/>
      <c r="Q452" s="13"/>
      <c r="R452" s="86"/>
      <c r="S452" s="86"/>
      <c r="T452" s="86"/>
      <c r="U452" s="86"/>
      <c r="V452" s="86"/>
      <c r="W452" s="86"/>
      <c r="X452" s="86"/>
      <c r="Y452" s="86"/>
      <c r="Z452" s="86"/>
      <c r="AA452" s="86"/>
      <c r="AB452" s="86"/>
      <c r="AC452" s="86"/>
    </row>
    <row r="453" spans="2:29" ht="14.25" customHeight="1">
      <c r="B453" s="13"/>
      <c r="C453" s="13"/>
      <c r="D453" s="13"/>
      <c r="E453" s="13"/>
      <c r="F453" s="13"/>
      <c r="G453" s="13"/>
      <c r="H453" s="13"/>
      <c r="I453" s="13"/>
      <c r="J453" s="13"/>
      <c r="K453" s="13"/>
      <c r="L453" s="13"/>
      <c r="M453" s="13"/>
      <c r="N453" s="13"/>
      <c r="O453" s="13"/>
      <c r="Q453" s="13"/>
      <c r="R453" s="86"/>
      <c r="S453" s="86"/>
      <c r="T453" s="86"/>
      <c r="U453" s="86"/>
      <c r="V453" s="86"/>
      <c r="W453" s="86"/>
      <c r="X453" s="86"/>
      <c r="Y453" s="86"/>
      <c r="Z453" s="86"/>
      <c r="AA453" s="86"/>
      <c r="AB453" s="86"/>
      <c r="AC453" s="86"/>
    </row>
    <row r="454" spans="2:29" ht="14.25" customHeight="1">
      <c r="B454" s="13"/>
      <c r="C454" s="13"/>
      <c r="D454" s="13"/>
      <c r="E454" s="13"/>
      <c r="F454" s="13"/>
      <c r="G454" s="13"/>
      <c r="H454" s="13"/>
      <c r="I454" s="13"/>
      <c r="J454" s="13"/>
      <c r="K454" s="13"/>
      <c r="L454" s="13"/>
      <c r="M454" s="13"/>
      <c r="N454" s="13"/>
      <c r="O454" s="13"/>
      <c r="Q454" s="13"/>
      <c r="R454" s="86"/>
      <c r="S454" s="86"/>
      <c r="T454" s="86"/>
      <c r="U454" s="86"/>
      <c r="V454" s="86"/>
      <c r="W454" s="86"/>
      <c r="X454" s="86"/>
      <c r="Y454" s="86"/>
      <c r="Z454" s="86"/>
      <c r="AA454" s="86"/>
      <c r="AB454" s="86"/>
      <c r="AC454" s="86"/>
    </row>
    <row r="455" spans="2:29" ht="14.25" customHeight="1">
      <c r="B455" s="13"/>
      <c r="C455" s="13"/>
      <c r="D455" s="13"/>
      <c r="E455" s="13"/>
      <c r="F455" s="13"/>
      <c r="G455" s="13"/>
      <c r="H455" s="13"/>
      <c r="I455" s="13"/>
      <c r="J455" s="13"/>
      <c r="K455" s="13"/>
      <c r="L455" s="13"/>
      <c r="M455" s="13"/>
      <c r="N455" s="13"/>
      <c r="O455" s="13"/>
      <c r="Q455" s="13"/>
      <c r="R455" s="86"/>
      <c r="S455" s="86"/>
      <c r="T455" s="86"/>
      <c r="U455" s="86"/>
      <c r="V455" s="86"/>
      <c r="W455" s="86"/>
      <c r="X455" s="86"/>
      <c r="Y455" s="86"/>
      <c r="Z455" s="86"/>
      <c r="AA455" s="86"/>
      <c r="AB455" s="86"/>
      <c r="AC455" s="86"/>
    </row>
    <row r="456" spans="2:29" ht="14.25" customHeight="1">
      <c r="B456" s="13"/>
      <c r="C456" s="13"/>
      <c r="D456" s="13"/>
      <c r="E456" s="13"/>
      <c r="F456" s="13"/>
      <c r="G456" s="13"/>
      <c r="H456" s="13"/>
      <c r="I456" s="13"/>
      <c r="J456" s="13"/>
      <c r="K456" s="13"/>
      <c r="L456" s="13"/>
      <c r="M456" s="13"/>
      <c r="N456" s="13"/>
      <c r="O456" s="13"/>
      <c r="Q456" s="13"/>
      <c r="R456" s="86"/>
      <c r="S456" s="86"/>
      <c r="T456" s="86"/>
      <c r="U456" s="86"/>
      <c r="V456" s="86"/>
      <c r="W456" s="86"/>
      <c r="X456" s="86"/>
      <c r="Y456" s="86"/>
      <c r="Z456" s="86"/>
      <c r="AA456" s="86"/>
      <c r="AB456" s="86"/>
      <c r="AC456" s="86"/>
    </row>
    <row r="457" spans="2:29" ht="14.25" customHeight="1">
      <c r="B457" s="13"/>
      <c r="C457" s="13"/>
      <c r="D457" s="13"/>
      <c r="E457" s="13"/>
      <c r="F457" s="13"/>
      <c r="G457" s="13"/>
      <c r="H457" s="13"/>
      <c r="I457" s="13"/>
      <c r="J457" s="13"/>
      <c r="K457" s="13"/>
      <c r="L457" s="13"/>
      <c r="M457" s="13"/>
      <c r="N457" s="13"/>
      <c r="O457" s="13"/>
      <c r="Q457" s="13"/>
      <c r="R457" s="86"/>
      <c r="S457" s="86"/>
      <c r="T457" s="86"/>
      <c r="U457" s="86"/>
      <c r="V457" s="86"/>
      <c r="W457" s="86"/>
      <c r="X457" s="86"/>
      <c r="Y457" s="86"/>
      <c r="Z457" s="86"/>
      <c r="AA457" s="86"/>
      <c r="AB457" s="86"/>
      <c r="AC457" s="86"/>
    </row>
    <row r="458" spans="2:29" ht="14.25" customHeight="1">
      <c r="B458" s="13"/>
      <c r="C458" s="13"/>
      <c r="D458" s="13"/>
      <c r="E458" s="13"/>
      <c r="F458" s="13"/>
      <c r="G458" s="13"/>
      <c r="H458" s="13"/>
      <c r="I458" s="13"/>
      <c r="J458" s="13"/>
      <c r="K458" s="13"/>
      <c r="L458" s="13"/>
      <c r="M458" s="13"/>
      <c r="N458" s="13"/>
      <c r="O458" s="13"/>
      <c r="Q458" s="13"/>
      <c r="R458" s="86"/>
      <c r="S458" s="86"/>
      <c r="T458" s="86"/>
      <c r="U458" s="86"/>
      <c r="V458" s="86"/>
      <c r="W458" s="86"/>
      <c r="X458" s="86"/>
      <c r="Y458" s="86"/>
      <c r="Z458" s="86"/>
      <c r="AA458" s="86"/>
      <c r="AB458" s="86"/>
      <c r="AC458" s="86"/>
    </row>
    <row r="459" spans="2:29" ht="14.25" customHeight="1">
      <c r="B459" s="13"/>
      <c r="C459" s="13"/>
      <c r="D459" s="13"/>
      <c r="E459" s="13"/>
      <c r="F459" s="13"/>
      <c r="G459" s="13"/>
      <c r="H459" s="13"/>
      <c r="I459" s="13"/>
      <c r="J459" s="13"/>
      <c r="K459" s="13"/>
      <c r="L459" s="13"/>
      <c r="M459" s="13"/>
      <c r="N459" s="13"/>
      <c r="O459" s="13"/>
      <c r="Q459" s="13"/>
      <c r="R459" s="86"/>
      <c r="S459" s="86"/>
      <c r="T459" s="86"/>
      <c r="U459" s="86"/>
      <c r="V459" s="86"/>
      <c r="W459" s="86"/>
      <c r="X459" s="86"/>
      <c r="Y459" s="86"/>
      <c r="Z459" s="86"/>
      <c r="AA459" s="86"/>
      <c r="AB459" s="86"/>
      <c r="AC459" s="86"/>
    </row>
    <row r="460" spans="2:29" ht="14.25" customHeight="1">
      <c r="B460" s="13"/>
      <c r="C460" s="13"/>
      <c r="D460" s="13"/>
      <c r="E460" s="13"/>
      <c r="F460" s="13"/>
      <c r="G460" s="13"/>
      <c r="H460" s="13"/>
      <c r="I460" s="13"/>
      <c r="J460" s="13"/>
      <c r="K460" s="13"/>
      <c r="L460" s="13"/>
      <c r="M460" s="13"/>
      <c r="N460" s="13"/>
      <c r="O460" s="13"/>
      <c r="Q460" s="13"/>
      <c r="R460" s="86"/>
      <c r="S460" s="86"/>
      <c r="T460" s="86"/>
      <c r="U460" s="86"/>
      <c r="V460" s="86"/>
      <c r="W460" s="86"/>
      <c r="X460" s="86"/>
      <c r="Y460" s="86"/>
      <c r="Z460" s="86"/>
      <c r="AA460" s="86"/>
      <c r="AB460" s="86"/>
      <c r="AC460" s="86"/>
    </row>
    <row r="461" spans="2:29" ht="14.25" customHeight="1">
      <c r="B461" s="13"/>
      <c r="C461" s="13"/>
      <c r="D461" s="13"/>
      <c r="E461" s="13"/>
      <c r="F461" s="13"/>
      <c r="G461" s="13"/>
      <c r="H461" s="13"/>
      <c r="I461" s="13"/>
      <c r="J461" s="13"/>
      <c r="K461" s="13"/>
      <c r="L461" s="13"/>
      <c r="M461" s="13"/>
      <c r="N461" s="13"/>
      <c r="O461" s="13"/>
      <c r="Q461" s="13"/>
      <c r="R461" s="86"/>
      <c r="S461" s="86"/>
      <c r="T461" s="86"/>
      <c r="U461" s="86"/>
      <c r="V461" s="86"/>
      <c r="W461" s="86"/>
      <c r="X461" s="86"/>
      <c r="Y461" s="86"/>
      <c r="Z461" s="86"/>
      <c r="AA461" s="86"/>
      <c r="AB461" s="86"/>
      <c r="AC461" s="86"/>
    </row>
    <row r="462" spans="2:29" ht="14.25" customHeight="1">
      <c r="B462" s="13"/>
      <c r="C462" s="13"/>
      <c r="D462" s="13"/>
      <c r="E462" s="13"/>
      <c r="F462" s="13"/>
      <c r="G462" s="13"/>
      <c r="H462" s="13"/>
      <c r="I462" s="13"/>
      <c r="J462" s="13"/>
      <c r="K462" s="13"/>
      <c r="L462" s="13"/>
      <c r="M462" s="13"/>
      <c r="N462" s="13"/>
      <c r="O462" s="13"/>
      <c r="Q462" s="13"/>
      <c r="R462" s="86"/>
      <c r="S462" s="86"/>
      <c r="T462" s="86"/>
      <c r="U462" s="86"/>
      <c r="V462" s="86"/>
      <c r="W462" s="86"/>
      <c r="X462" s="86"/>
      <c r="Y462" s="86"/>
      <c r="Z462" s="86"/>
      <c r="AA462" s="86"/>
      <c r="AB462" s="86"/>
      <c r="AC462" s="86"/>
    </row>
    <row r="463" spans="2:29" ht="14.25" customHeight="1">
      <c r="B463" s="13"/>
      <c r="C463" s="13"/>
      <c r="D463" s="13"/>
      <c r="E463" s="13"/>
      <c r="F463" s="13"/>
      <c r="G463" s="13"/>
      <c r="H463" s="13"/>
      <c r="I463" s="13"/>
      <c r="J463" s="13"/>
      <c r="K463" s="13"/>
      <c r="L463" s="13"/>
      <c r="M463" s="13"/>
      <c r="N463" s="13"/>
      <c r="O463" s="13"/>
      <c r="Q463" s="13"/>
      <c r="R463" s="86"/>
      <c r="S463" s="86"/>
      <c r="T463" s="86"/>
      <c r="U463" s="86"/>
      <c r="V463" s="86"/>
      <c r="W463" s="86"/>
      <c r="X463" s="86"/>
      <c r="Y463" s="86"/>
      <c r="Z463" s="86"/>
      <c r="AA463" s="86"/>
      <c r="AB463" s="86"/>
      <c r="AC463" s="86"/>
    </row>
    <row r="464" spans="2:29" ht="14.25" customHeight="1">
      <c r="B464" s="13"/>
      <c r="C464" s="13"/>
      <c r="D464" s="13"/>
      <c r="E464" s="13"/>
      <c r="F464" s="13"/>
      <c r="G464" s="13"/>
      <c r="H464" s="13"/>
      <c r="I464" s="13"/>
      <c r="J464" s="13"/>
      <c r="K464" s="13"/>
      <c r="L464" s="13"/>
      <c r="M464" s="13"/>
      <c r="N464" s="13"/>
      <c r="O464" s="13"/>
      <c r="Q464" s="13"/>
      <c r="R464" s="86"/>
      <c r="S464" s="86"/>
      <c r="T464" s="86"/>
      <c r="U464" s="86"/>
      <c r="V464" s="86"/>
      <c r="W464" s="86"/>
      <c r="X464" s="86"/>
      <c r="Y464" s="86"/>
      <c r="Z464" s="86"/>
      <c r="AA464" s="86"/>
      <c r="AB464" s="86"/>
      <c r="AC464" s="86"/>
    </row>
    <row r="465" spans="2:29" ht="14.25" customHeight="1">
      <c r="B465" s="13"/>
      <c r="C465" s="13"/>
      <c r="D465" s="13"/>
      <c r="E465" s="13"/>
      <c r="F465" s="13"/>
      <c r="G465" s="13"/>
      <c r="H465" s="13"/>
      <c r="I465" s="13"/>
      <c r="J465" s="13"/>
      <c r="K465" s="13"/>
      <c r="L465" s="13"/>
      <c r="M465" s="13"/>
      <c r="N465" s="13"/>
      <c r="O465" s="13"/>
      <c r="Q465" s="13"/>
      <c r="R465" s="86"/>
      <c r="S465" s="86"/>
      <c r="T465" s="86"/>
      <c r="U465" s="86"/>
      <c r="V465" s="86"/>
      <c r="W465" s="86"/>
      <c r="X465" s="86"/>
      <c r="Y465" s="86"/>
      <c r="Z465" s="86"/>
      <c r="AA465" s="86"/>
      <c r="AB465" s="86"/>
      <c r="AC465" s="86"/>
    </row>
    <row r="466" spans="2:29" ht="14.25" customHeight="1">
      <c r="B466" s="13"/>
      <c r="C466" s="13"/>
      <c r="D466" s="13"/>
      <c r="E466" s="13"/>
      <c r="F466" s="13"/>
      <c r="G466" s="13"/>
      <c r="H466" s="13"/>
      <c r="I466" s="13"/>
      <c r="J466" s="13"/>
      <c r="K466" s="13"/>
      <c r="L466" s="13"/>
      <c r="M466" s="13"/>
      <c r="N466" s="13"/>
      <c r="O466" s="13"/>
      <c r="Q466" s="13"/>
      <c r="R466" s="86"/>
      <c r="S466" s="86"/>
      <c r="T466" s="86"/>
      <c r="U466" s="86"/>
      <c r="V466" s="86"/>
      <c r="W466" s="86"/>
      <c r="X466" s="86"/>
      <c r="Y466" s="86"/>
      <c r="Z466" s="86"/>
      <c r="AA466" s="86"/>
      <c r="AB466" s="86"/>
      <c r="AC466" s="86"/>
    </row>
    <row r="467" spans="2:29" ht="14.25" customHeight="1">
      <c r="B467" s="13"/>
      <c r="C467" s="13"/>
      <c r="D467" s="13"/>
      <c r="E467" s="13"/>
      <c r="F467" s="13"/>
      <c r="G467" s="13"/>
      <c r="H467" s="13"/>
      <c r="I467" s="13"/>
      <c r="J467" s="13"/>
      <c r="K467" s="13"/>
      <c r="L467" s="13"/>
      <c r="M467" s="13"/>
      <c r="N467" s="13"/>
      <c r="O467" s="13"/>
      <c r="Q467" s="13"/>
      <c r="R467" s="86"/>
      <c r="S467" s="86"/>
      <c r="T467" s="86"/>
      <c r="U467" s="86"/>
      <c r="V467" s="86"/>
      <c r="W467" s="86"/>
      <c r="X467" s="86"/>
      <c r="Y467" s="86"/>
      <c r="Z467" s="86"/>
      <c r="AA467" s="86"/>
      <c r="AB467" s="86"/>
      <c r="AC467" s="86"/>
    </row>
    <row r="468" spans="2:29" ht="14.25" customHeight="1">
      <c r="B468" s="13"/>
      <c r="C468" s="13"/>
      <c r="D468" s="13"/>
      <c r="E468" s="13"/>
      <c r="F468" s="13"/>
      <c r="G468" s="13"/>
      <c r="H468" s="13"/>
      <c r="I468" s="13"/>
      <c r="J468" s="13"/>
      <c r="K468" s="13"/>
      <c r="L468" s="13"/>
      <c r="M468" s="13"/>
      <c r="N468" s="13"/>
      <c r="O468" s="13"/>
      <c r="Q468" s="13"/>
      <c r="R468" s="86"/>
      <c r="S468" s="86"/>
      <c r="T468" s="86"/>
      <c r="U468" s="86"/>
      <c r="V468" s="86"/>
      <c r="W468" s="86"/>
      <c r="X468" s="86"/>
      <c r="Y468" s="86"/>
      <c r="Z468" s="86"/>
      <c r="AA468" s="86"/>
      <c r="AB468" s="86"/>
      <c r="AC468" s="86"/>
    </row>
    <row r="469" spans="2:29" ht="14.25" customHeight="1">
      <c r="B469" s="13"/>
      <c r="C469" s="13"/>
      <c r="D469" s="13"/>
      <c r="E469" s="13"/>
      <c r="F469" s="13"/>
      <c r="G469" s="13"/>
      <c r="H469" s="13"/>
      <c r="I469" s="13"/>
      <c r="J469" s="13"/>
      <c r="K469" s="13"/>
      <c r="L469" s="13"/>
      <c r="M469" s="13"/>
      <c r="N469" s="13"/>
      <c r="O469" s="13"/>
      <c r="Q469" s="13"/>
      <c r="R469" s="86"/>
      <c r="S469" s="86"/>
      <c r="T469" s="86"/>
      <c r="U469" s="86"/>
      <c r="V469" s="86"/>
      <c r="W469" s="86"/>
      <c r="X469" s="86"/>
      <c r="Y469" s="86"/>
      <c r="Z469" s="86"/>
      <c r="AA469" s="86"/>
      <c r="AB469" s="86"/>
      <c r="AC469" s="86"/>
    </row>
    <row r="470" spans="2:29" ht="14.25" customHeight="1">
      <c r="B470" s="13"/>
      <c r="C470" s="13"/>
      <c r="D470" s="13"/>
      <c r="E470" s="13"/>
      <c r="F470" s="13"/>
      <c r="G470" s="13"/>
      <c r="H470" s="13"/>
      <c r="I470" s="13"/>
      <c r="J470" s="13"/>
      <c r="K470" s="13"/>
      <c r="L470" s="13"/>
      <c r="M470" s="13"/>
      <c r="N470" s="13"/>
      <c r="O470" s="13"/>
      <c r="Q470" s="13"/>
      <c r="R470" s="86"/>
      <c r="S470" s="86"/>
      <c r="T470" s="86"/>
      <c r="U470" s="86"/>
      <c r="V470" s="86"/>
      <c r="W470" s="86"/>
      <c r="X470" s="86"/>
      <c r="Y470" s="86"/>
      <c r="Z470" s="86"/>
      <c r="AA470" s="86"/>
      <c r="AB470" s="86"/>
      <c r="AC470" s="86"/>
    </row>
    <row r="471" spans="2:29" ht="14.25" customHeight="1">
      <c r="B471" s="13"/>
      <c r="C471" s="13"/>
      <c r="D471" s="13"/>
      <c r="E471" s="13"/>
      <c r="F471" s="13"/>
      <c r="G471" s="13"/>
      <c r="H471" s="13"/>
      <c r="I471" s="13"/>
      <c r="J471" s="13"/>
      <c r="K471" s="13"/>
      <c r="L471" s="13"/>
      <c r="M471" s="13"/>
      <c r="N471" s="13"/>
      <c r="O471" s="13"/>
      <c r="Q471" s="13"/>
      <c r="R471" s="86"/>
      <c r="S471" s="86"/>
      <c r="T471" s="86"/>
      <c r="U471" s="86"/>
      <c r="V471" s="86"/>
      <c r="W471" s="86"/>
      <c r="X471" s="86"/>
      <c r="Y471" s="86"/>
      <c r="Z471" s="86"/>
      <c r="AA471" s="86"/>
      <c r="AB471" s="86"/>
      <c r="AC471" s="86"/>
    </row>
    <row r="472" spans="2:29" ht="14.25" customHeight="1">
      <c r="B472" s="13"/>
      <c r="C472" s="13"/>
      <c r="D472" s="13"/>
      <c r="E472" s="13"/>
      <c r="F472" s="13"/>
      <c r="G472" s="13"/>
      <c r="H472" s="13"/>
      <c r="I472" s="13"/>
      <c r="J472" s="13"/>
      <c r="K472" s="13"/>
      <c r="L472" s="13"/>
      <c r="M472" s="13"/>
      <c r="N472" s="13"/>
      <c r="O472" s="13"/>
      <c r="Q472" s="13"/>
      <c r="R472" s="86"/>
      <c r="S472" s="86"/>
      <c r="T472" s="86"/>
      <c r="U472" s="86"/>
      <c r="V472" s="86"/>
      <c r="W472" s="86"/>
      <c r="X472" s="86"/>
      <c r="Y472" s="86"/>
      <c r="Z472" s="86"/>
      <c r="AA472" s="86"/>
      <c r="AB472" s="86"/>
      <c r="AC472" s="86"/>
    </row>
    <row r="473" spans="2:29" ht="14.25" customHeight="1">
      <c r="B473" s="13"/>
      <c r="C473" s="13"/>
      <c r="D473" s="13"/>
      <c r="E473" s="13"/>
      <c r="F473" s="13"/>
      <c r="G473" s="13"/>
      <c r="H473" s="13"/>
      <c r="I473" s="13"/>
      <c r="J473" s="13"/>
      <c r="K473" s="13"/>
      <c r="L473" s="13"/>
      <c r="M473" s="13"/>
      <c r="N473" s="13"/>
      <c r="O473" s="13"/>
      <c r="Q473" s="13"/>
      <c r="R473" s="86"/>
      <c r="S473" s="86"/>
      <c r="T473" s="86"/>
      <c r="U473" s="86"/>
      <c r="V473" s="86"/>
      <c r="W473" s="86"/>
      <c r="X473" s="86"/>
      <c r="Y473" s="86"/>
      <c r="Z473" s="86"/>
      <c r="AA473" s="86"/>
      <c r="AB473" s="86"/>
      <c r="AC473" s="86"/>
    </row>
    <row r="474" spans="2:29" ht="14.25" customHeight="1">
      <c r="B474" s="13"/>
      <c r="C474" s="13"/>
      <c r="D474" s="13"/>
      <c r="E474" s="13"/>
      <c r="F474" s="13"/>
      <c r="G474" s="13"/>
      <c r="H474" s="13"/>
      <c r="I474" s="13"/>
      <c r="J474" s="13"/>
      <c r="K474" s="13"/>
      <c r="L474" s="13"/>
      <c r="M474" s="13"/>
      <c r="N474" s="13"/>
      <c r="O474" s="13"/>
      <c r="Q474" s="13"/>
      <c r="R474" s="86"/>
      <c r="S474" s="86"/>
      <c r="T474" s="86"/>
      <c r="U474" s="86"/>
      <c r="V474" s="86"/>
      <c r="W474" s="86"/>
      <c r="X474" s="86"/>
      <c r="Y474" s="86"/>
      <c r="Z474" s="86"/>
      <c r="AA474" s="86"/>
      <c r="AB474" s="86"/>
      <c r="AC474" s="86"/>
    </row>
    <row r="475" spans="2:29" ht="14.25" customHeight="1">
      <c r="B475" s="13"/>
      <c r="C475" s="13"/>
      <c r="D475" s="13"/>
      <c r="E475" s="13"/>
      <c r="F475" s="13"/>
      <c r="G475" s="13"/>
      <c r="H475" s="13"/>
      <c r="I475" s="13"/>
      <c r="J475" s="13"/>
      <c r="K475" s="13"/>
      <c r="L475" s="13"/>
      <c r="M475" s="13"/>
      <c r="N475" s="13"/>
      <c r="O475" s="13"/>
      <c r="Q475" s="13"/>
      <c r="R475" s="86"/>
      <c r="S475" s="86"/>
      <c r="T475" s="86"/>
      <c r="U475" s="86"/>
      <c r="V475" s="86"/>
      <c r="W475" s="86"/>
      <c r="X475" s="86"/>
      <c r="Y475" s="86"/>
      <c r="Z475" s="86"/>
      <c r="AA475" s="86"/>
      <c r="AB475" s="86"/>
      <c r="AC475" s="86"/>
    </row>
    <row r="476" spans="2:29" ht="14.25" customHeight="1">
      <c r="B476" s="13"/>
      <c r="C476" s="13"/>
      <c r="D476" s="13"/>
      <c r="E476" s="13"/>
      <c r="F476" s="13"/>
      <c r="G476" s="13"/>
      <c r="H476" s="13"/>
      <c r="I476" s="13"/>
      <c r="J476" s="13"/>
      <c r="K476" s="13"/>
      <c r="L476" s="13"/>
      <c r="M476" s="13"/>
      <c r="N476" s="13"/>
      <c r="O476" s="13"/>
      <c r="Q476" s="13"/>
      <c r="R476" s="86"/>
      <c r="S476" s="86"/>
      <c r="T476" s="86"/>
      <c r="U476" s="86"/>
      <c r="V476" s="86"/>
      <c r="W476" s="86"/>
      <c r="X476" s="86"/>
      <c r="Y476" s="86"/>
      <c r="Z476" s="86"/>
      <c r="AA476" s="86"/>
      <c r="AB476" s="86"/>
      <c r="AC476" s="86"/>
    </row>
    <row r="477" spans="2:29" ht="14.25" customHeight="1">
      <c r="B477" s="13"/>
      <c r="C477" s="13"/>
      <c r="D477" s="13"/>
      <c r="E477" s="13"/>
      <c r="F477" s="13"/>
      <c r="G477" s="13"/>
      <c r="H477" s="13"/>
      <c r="I477" s="13"/>
      <c r="J477" s="13"/>
      <c r="K477" s="13"/>
      <c r="L477" s="13"/>
      <c r="M477" s="13"/>
      <c r="N477" s="13"/>
      <c r="O477" s="13"/>
      <c r="Q477" s="13"/>
      <c r="R477" s="86"/>
      <c r="S477" s="86"/>
      <c r="T477" s="86"/>
      <c r="U477" s="86"/>
      <c r="V477" s="86"/>
      <c r="W477" s="86"/>
      <c r="X477" s="86"/>
      <c r="Y477" s="86"/>
      <c r="Z477" s="86"/>
      <c r="AA477" s="86"/>
      <c r="AB477" s="86"/>
      <c r="AC477" s="86"/>
    </row>
    <row r="478" spans="2:29" ht="14.25" customHeight="1">
      <c r="B478" s="13"/>
      <c r="C478" s="13"/>
      <c r="D478" s="13"/>
      <c r="E478" s="13"/>
      <c r="F478" s="13"/>
      <c r="G478" s="13"/>
      <c r="H478" s="13"/>
      <c r="I478" s="13"/>
      <c r="J478" s="13"/>
      <c r="K478" s="13"/>
      <c r="L478" s="13"/>
      <c r="M478" s="13"/>
      <c r="N478" s="13"/>
      <c r="O478" s="13"/>
      <c r="Q478" s="13"/>
      <c r="R478" s="86"/>
      <c r="S478" s="86"/>
      <c r="T478" s="86"/>
      <c r="U478" s="86"/>
      <c r="V478" s="86"/>
      <c r="W478" s="86"/>
      <c r="X478" s="86"/>
      <c r="Y478" s="86"/>
      <c r="Z478" s="86"/>
      <c r="AA478" s="86"/>
      <c r="AB478" s="86"/>
      <c r="AC478" s="86"/>
    </row>
    <row r="479" spans="2:29" ht="14.25" customHeight="1">
      <c r="B479" s="13"/>
      <c r="C479" s="13"/>
      <c r="D479" s="13"/>
      <c r="E479" s="13"/>
      <c r="F479" s="13"/>
      <c r="G479" s="13"/>
      <c r="H479" s="13"/>
      <c r="I479" s="13"/>
      <c r="J479" s="13"/>
      <c r="K479" s="13"/>
      <c r="L479" s="13"/>
      <c r="M479" s="13"/>
      <c r="N479" s="13"/>
      <c r="O479" s="13"/>
      <c r="Q479" s="13"/>
      <c r="R479" s="86"/>
      <c r="S479" s="86"/>
      <c r="T479" s="86"/>
      <c r="U479" s="86"/>
      <c r="V479" s="86"/>
      <c r="W479" s="86"/>
      <c r="X479" s="86"/>
      <c r="Y479" s="86"/>
      <c r="Z479" s="86"/>
      <c r="AA479" s="86"/>
      <c r="AB479" s="86"/>
      <c r="AC479" s="86"/>
    </row>
    <row r="480" spans="2:29" ht="14.25" customHeight="1">
      <c r="B480" s="13"/>
      <c r="C480" s="13"/>
      <c r="D480" s="13"/>
      <c r="E480" s="13"/>
      <c r="F480" s="13"/>
      <c r="G480" s="13"/>
      <c r="H480" s="13"/>
      <c r="I480" s="13"/>
      <c r="J480" s="13"/>
      <c r="K480" s="13"/>
      <c r="L480" s="13"/>
      <c r="M480" s="13"/>
      <c r="N480" s="13"/>
      <c r="O480" s="13"/>
      <c r="Q480" s="13"/>
      <c r="R480" s="86"/>
      <c r="S480" s="86"/>
      <c r="T480" s="86"/>
      <c r="U480" s="86"/>
      <c r="V480" s="86"/>
      <c r="W480" s="86"/>
      <c r="X480" s="86"/>
      <c r="Y480" s="86"/>
      <c r="Z480" s="86"/>
      <c r="AA480" s="86"/>
      <c r="AB480" s="86"/>
      <c r="AC480" s="86"/>
    </row>
    <row r="481" spans="2:29" ht="14.25" customHeight="1">
      <c r="B481" s="13"/>
      <c r="C481" s="13"/>
      <c r="D481" s="13"/>
      <c r="E481" s="13"/>
      <c r="F481" s="13"/>
      <c r="G481" s="13"/>
      <c r="H481" s="13"/>
      <c r="I481" s="13"/>
      <c r="J481" s="13"/>
      <c r="K481" s="13"/>
      <c r="L481" s="13"/>
      <c r="M481" s="13"/>
      <c r="N481" s="13"/>
      <c r="O481" s="13"/>
      <c r="Q481" s="13"/>
      <c r="R481" s="86"/>
      <c r="S481" s="86"/>
      <c r="T481" s="86"/>
      <c r="U481" s="86"/>
      <c r="V481" s="86"/>
      <c r="W481" s="86"/>
      <c r="X481" s="86"/>
      <c r="Y481" s="86"/>
      <c r="Z481" s="86"/>
      <c r="AA481" s="86"/>
      <c r="AB481" s="86"/>
      <c r="AC481" s="86"/>
    </row>
    <row r="482" spans="2:29" ht="14.25" customHeight="1">
      <c r="B482" s="13"/>
      <c r="C482" s="13"/>
      <c r="D482" s="13"/>
      <c r="E482" s="13"/>
      <c r="F482" s="13"/>
      <c r="G482" s="13"/>
      <c r="H482" s="13"/>
      <c r="I482" s="13"/>
      <c r="J482" s="13"/>
      <c r="K482" s="13"/>
      <c r="L482" s="13"/>
      <c r="M482" s="13"/>
      <c r="N482" s="13"/>
      <c r="O482" s="13"/>
      <c r="Q482" s="13"/>
      <c r="R482" s="86"/>
      <c r="S482" s="86"/>
      <c r="T482" s="86"/>
      <c r="U482" s="86"/>
      <c r="V482" s="86"/>
      <c r="W482" s="86"/>
      <c r="X482" s="86"/>
      <c r="Y482" s="86"/>
      <c r="Z482" s="86"/>
      <c r="AA482" s="86"/>
      <c r="AB482" s="86"/>
      <c r="AC482" s="86"/>
    </row>
    <row r="483" spans="2:29" ht="14.25" customHeight="1">
      <c r="B483" s="13"/>
      <c r="C483" s="13"/>
      <c r="D483" s="13"/>
      <c r="E483" s="13"/>
      <c r="F483" s="13"/>
      <c r="G483" s="13"/>
      <c r="H483" s="13"/>
      <c r="I483" s="13"/>
      <c r="J483" s="13"/>
      <c r="K483" s="13"/>
      <c r="L483" s="13"/>
      <c r="M483" s="13"/>
      <c r="N483" s="13"/>
      <c r="O483" s="13"/>
      <c r="Q483" s="13"/>
      <c r="R483" s="86"/>
      <c r="S483" s="86"/>
      <c r="T483" s="86"/>
      <c r="U483" s="86"/>
      <c r="V483" s="86"/>
      <c r="W483" s="86"/>
      <c r="X483" s="86"/>
      <c r="Y483" s="86"/>
      <c r="Z483" s="86"/>
      <c r="AA483" s="86"/>
      <c r="AB483" s="86"/>
      <c r="AC483" s="86"/>
    </row>
    <row r="484" spans="2:29" ht="14.25" customHeight="1">
      <c r="B484" s="13"/>
      <c r="C484" s="13"/>
      <c r="D484" s="13"/>
      <c r="E484" s="13"/>
      <c r="F484" s="13"/>
      <c r="G484" s="13"/>
      <c r="H484" s="13"/>
      <c r="I484" s="13"/>
      <c r="J484" s="13"/>
      <c r="K484" s="13"/>
      <c r="L484" s="13"/>
      <c r="M484" s="13"/>
      <c r="N484" s="13"/>
      <c r="O484" s="13"/>
      <c r="Q484" s="13"/>
      <c r="R484" s="86"/>
      <c r="S484" s="86"/>
      <c r="T484" s="86"/>
      <c r="U484" s="86"/>
      <c r="V484" s="86"/>
      <c r="W484" s="86"/>
      <c r="X484" s="86"/>
      <c r="Y484" s="86"/>
      <c r="Z484" s="86"/>
      <c r="AA484" s="86"/>
      <c r="AB484" s="86"/>
      <c r="AC484" s="86"/>
    </row>
    <row r="485" spans="2:29" ht="14.25" customHeight="1">
      <c r="B485" s="13"/>
      <c r="C485" s="13"/>
      <c r="D485" s="13"/>
      <c r="E485" s="13"/>
      <c r="F485" s="13"/>
      <c r="G485" s="13"/>
      <c r="H485" s="13"/>
      <c r="I485" s="13"/>
      <c r="J485" s="13"/>
      <c r="K485" s="13"/>
      <c r="L485" s="13"/>
      <c r="M485" s="13"/>
      <c r="N485" s="13"/>
      <c r="O485" s="13"/>
      <c r="Q485" s="13"/>
      <c r="R485" s="86"/>
      <c r="S485" s="86"/>
      <c r="T485" s="86"/>
      <c r="U485" s="86"/>
      <c r="V485" s="86"/>
      <c r="W485" s="86"/>
      <c r="X485" s="86"/>
      <c r="Y485" s="86"/>
      <c r="Z485" s="86"/>
      <c r="AA485" s="86"/>
      <c r="AB485" s="86"/>
      <c r="AC485" s="86"/>
    </row>
    <row r="486" spans="2:29" ht="14.25" customHeight="1">
      <c r="B486" s="13"/>
      <c r="C486" s="13"/>
      <c r="D486" s="13"/>
      <c r="E486" s="13"/>
      <c r="F486" s="13"/>
      <c r="G486" s="13"/>
      <c r="H486" s="13"/>
      <c r="I486" s="13"/>
      <c r="J486" s="13"/>
      <c r="K486" s="13"/>
      <c r="L486" s="13"/>
      <c r="M486" s="13"/>
      <c r="N486" s="13"/>
      <c r="O486" s="13"/>
      <c r="Q486" s="13"/>
      <c r="R486" s="86"/>
      <c r="S486" s="86"/>
      <c r="T486" s="86"/>
      <c r="U486" s="86"/>
      <c r="V486" s="86"/>
      <c r="W486" s="86"/>
      <c r="X486" s="86"/>
      <c r="Y486" s="86"/>
      <c r="Z486" s="86"/>
      <c r="AA486" s="86"/>
      <c r="AB486" s="86"/>
      <c r="AC486" s="86"/>
    </row>
    <row r="487" spans="2:29" ht="14.25" customHeight="1">
      <c r="B487" s="13"/>
      <c r="C487" s="13"/>
      <c r="D487" s="13"/>
      <c r="E487" s="13"/>
      <c r="F487" s="13"/>
      <c r="G487" s="13"/>
      <c r="H487" s="13"/>
      <c r="I487" s="13"/>
      <c r="J487" s="13"/>
      <c r="K487" s="13"/>
      <c r="L487" s="13"/>
      <c r="M487" s="13"/>
      <c r="N487" s="13"/>
      <c r="O487" s="13"/>
      <c r="Q487" s="13"/>
      <c r="R487" s="86"/>
      <c r="S487" s="86"/>
      <c r="T487" s="86"/>
      <c r="U487" s="86"/>
      <c r="V487" s="86"/>
      <c r="W487" s="86"/>
      <c r="X487" s="86"/>
      <c r="Y487" s="86"/>
      <c r="Z487" s="86"/>
      <c r="AA487" s="86"/>
      <c r="AB487" s="86"/>
      <c r="AC487" s="86"/>
    </row>
    <row r="488" spans="2:29" ht="14.25" customHeight="1">
      <c r="B488" s="13"/>
      <c r="C488" s="13"/>
      <c r="D488" s="13"/>
      <c r="E488" s="13"/>
      <c r="F488" s="13"/>
      <c r="G488" s="13"/>
      <c r="H488" s="13"/>
      <c r="I488" s="13"/>
      <c r="J488" s="13"/>
      <c r="K488" s="13"/>
      <c r="L488" s="13"/>
      <c r="M488" s="13"/>
      <c r="N488" s="13"/>
      <c r="O488" s="13"/>
      <c r="Q488" s="13"/>
      <c r="R488" s="86"/>
      <c r="S488" s="86"/>
      <c r="T488" s="86"/>
      <c r="U488" s="86"/>
      <c r="V488" s="86"/>
      <c r="W488" s="86"/>
      <c r="X488" s="86"/>
      <c r="Y488" s="86"/>
      <c r="Z488" s="86"/>
      <c r="AA488" s="86"/>
      <c r="AB488" s="86"/>
      <c r="AC488" s="86"/>
    </row>
    <row r="489" spans="2:29" ht="14.25" customHeight="1">
      <c r="B489" s="13"/>
      <c r="C489" s="13"/>
      <c r="D489" s="13"/>
      <c r="E489" s="13"/>
      <c r="F489" s="13"/>
      <c r="G489" s="13"/>
      <c r="H489" s="13"/>
      <c r="I489" s="13"/>
      <c r="J489" s="13"/>
      <c r="K489" s="13"/>
      <c r="L489" s="13"/>
      <c r="M489" s="13"/>
      <c r="N489" s="13"/>
      <c r="O489" s="13"/>
      <c r="Q489" s="13"/>
      <c r="R489" s="86"/>
      <c r="S489" s="86"/>
      <c r="T489" s="86"/>
      <c r="U489" s="86"/>
      <c r="V489" s="86"/>
      <c r="W489" s="86"/>
      <c r="X489" s="86"/>
      <c r="Y489" s="86"/>
      <c r="Z489" s="86"/>
      <c r="AA489" s="86"/>
      <c r="AB489" s="86"/>
      <c r="AC489" s="86"/>
    </row>
    <row r="490" spans="2:29" ht="14.25" customHeight="1">
      <c r="B490" s="13"/>
      <c r="C490" s="13"/>
      <c r="D490" s="13"/>
      <c r="E490" s="13"/>
      <c r="F490" s="13"/>
      <c r="G490" s="13"/>
      <c r="H490" s="13"/>
      <c r="I490" s="13"/>
      <c r="J490" s="13"/>
      <c r="K490" s="13"/>
      <c r="L490" s="13"/>
      <c r="M490" s="13"/>
      <c r="N490" s="13"/>
      <c r="O490" s="13"/>
      <c r="Q490" s="13"/>
      <c r="R490" s="86"/>
      <c r="S490" s="86"/>
      <c r="T490" s="86"/>
      <c r="U490" s="86"/>
      <c r="V490" s="86"/>
      <c r="W490" s="86"/>
      <c r="X490" s="86"/>
      <c r="Y490" s="86"/>
      <c r="Z490" s="86"/>
      <c r="AA490" s="86"/>
      <c r="AB490" s="86"/>
      <c r="AC490" s="86"/>
    </row>
    <row r="491" spans="2:29" ht="14.25" customHeight="1">
      <c r="B491" s="13"/>
      <c r="C491" s="13"/>
      <c r="D491" s="13"/>
      <c r="E491" s="13"/>
      <c r="F491" s="13"/>
      <c r="G491" s="13"/>
      <c r="H491" s="13"/>
      <c r="I491" s="13"/>
      <c r="J491" s="13"/>
      <c r="K491" s="13"/>
      <c r="L491" s="13"/>
      <c r="M491" s="13"/>
      <c r="N491" s="13"/>
      <c r="O491" s="13"/>
      <c r="Q491" s="13"/>
      <c r="R491" s="86"/>
      <c r="S491" s="86"/>
      <c r="T491" s="86"/>
      <c r="U491" s="86"/>
      <c r="V491" s="86"/>
      <c r="W491" s="86"/>
      <c r="X491" s="86"/>
      <c r="Y491" s="86"/>
      <c r="Z491" s="86"/>
      <c r="AA491" s="86"/>
      <c r="AB491" s="86"/>
      <c r="AC491" s="86"/>
    </row>
    <row r="492" spans="2:29" ht="14.25" customHeight="1">
      <c r="B492" s="13"/>
      <c r="C492" s="13"/>
      <c r="D492" s="13"/>
      <c r="E492" s="13"/>
      <c r="F492" s="13"/>
      <c r="G492" s="13"/>
      <c r="H492" s="13"/>
      <c r="I492" s="13"/>
      <c r="J492" s="13"/>
      <c r="K492" s="13"/>
      <c r="L492" s="13"/>
      <c r="M492" s="13"/>
      <c r="N492" s="13"/>
      <c r="O492" s="13"/>
      <c r="Q492" s="13"/>
      <c r="R492" s="86"/>
      <c r="S492" s="86"/>
      <c r="T492" s="86"/>
      <c r="U492" s="86"/>
      <c r="V492" s="86"/>
      <c r="W492" s="86"/>
      <c r="X492" s="86"/>
      <c r="Y492" s="86"/>
      <c r="Z492" s="86"/>
      <c r="AA492" s="86"/>
      <c r="AB492" s="86"/>
      <c r="AC492" s="86"/>
    </row>
    <row r="493" spans="2:29" ht="14.25" customHeight="1">
      <c r="B493" s="13"/>
      <c r="C493" s="13"/>
      <c r="D493" s="13"/>
      <c r="E493" s="13"/>
      <c r="F493" s="13"/>
      <c r="G493" s="13"/>
      <c r="H493" s="13"/>
      <c r="I493" s="13"/>
      <c r="J493" s="13"/>
      <c r="K493" s="13"/>
      <c r="L493" s="13"/>
      <c r="M493" s="13"/>
      <c r="N493" s="13"/>
      <c r="O493" s="13"/>
      <c r="Q493" s="13"/>
      <c r="R493" s="86"/>
      <c r="S493" s="86"/>
      <c r="T493" s="86"/>
      <c r="U493" s="86"/>
      <c r="V493" s="86"/>
      <c r="W493" s="86"/>
      <c r="X493" s="86"/>
      <c r="Y493" s="86"/>
      <c r="Z493" s="86"/>
      <c r="AA493" s="86"/>
      <c r="AB493" s="86"/>
      <c r="AC493" s="86"/>
    </row>
    <row r="494" spans="2:29" ht="14.25" customHeight="1">
      <c r="B494" s="13"/>
      <c r="C494" s="13"/>
      <c r="D494" s="13"/>
      <c r="E494" s="13"/>
      <c r="F494" s="13"/>
      <c r="G494" s="13"/>
      <c r="H494" s="13"/>
      <c r="I494" s="13"/>
      <c r="J494" s="13"/>
      <c r="K494" s="13"/>
      <c r="L494" s="13"/>
      <c r="M494" s="13"/>
      <c r="N494" s="13"/>
      <c r="O494" s="13"/>
      <c r="Q494" s="13"/>
      <c r="R494" s="86"/>
      <c r="S494" s="86"/>
      <c r="T494" s="86"/>
      <c r="U494" s="86"/>
      <c r="V494" s="86"/>
      <c r="W494" s="86"/>
      <c r="X494" s="86"/>
      <c r="Y494" s="86"/>
      <c r="Z494" s="86"/>
      <c r="AA494" s="86"/>
      <c r="AB494" s="86"/>
      <c r="AC494" s="86"/>
    </row>
    <row r="495" spans="2:29" ht="14.25" customHeight="1">
      <c r="B495" s="13"/>
      <c r="C495" s="13"/>
      <c r="D495" s="13"/>
      <c r="E495" s="13"/>
      <c r="F495" s="13"/>
      <c r="G495" s="13"/>
      <c r="H495" s="13"/>
      <c r="I495" s="13"/>
      <c r="J495" s="13"/>
      <c r="K495" s="13"/>
      <c r="L495" s="13"/>
      <c r="M495" s="13"/>
      <c r="N495" s="13"/>
      <c r="O495" s="13"/>
      <c r="Q495" s="13"/>
      <c r="R495" s="86"/>
      <c r="S495" s="86"/>
      <c r="T495" s="86"/>
      <c r="U495" s="86"/>
      <c r="V495" s="86"/>
      <c r="W495" s="86"/>
      <c r="X495" s="86"/>
      <c r="Y495" s="86"/>
      <c r="Z495" s="86"/>
      <c r="AA495" s="86"/>
      <c r="AB495" s="86"/>
      <c r="AC495" s="86"/>
    </row>
    <row r="496" spans="2:29" ht="14.25" customHeight="1">
      <c r="B496" s="13"/>
      <c r="C496" s="13"/>
      <c r="D496" s="13"/>
      <c r="E496" s="13"/>
      <c r="F496" s="13"/>
      <c r="G496" s="13"/>
      <c r="H496" s="13"/>
      <c r="I496" s="13"/>
      <c r="J496" s="13"/>
      <c r="K496" s="13"/>
      <c r="L496" s="13"/>
      <c r="M496" s="13"/>
      <c r="N496" s="13"/>
      <c r="O496" s="13"/>
      <c r="Q496" s="13"/>
      <c r="R496" s="86"/>
      <c r="S496" s="86"/>
      <c r="T496" s="86"/>
      <c r="U496" s="86"/>
      <c r="V496" s="86"/>
      <c r="W496" s="86"/>
      <c r="X496" s="86"/>
      <c r="Y496" s="86"/>
      <c r="Z496" s="86"/>
      <c r="AA496" s="86"/>
      <c r="AB496" s="86"/>
      <c r="AC496" s="86"/>
    </row>
    <row r="497" spans="2:29" ht="14.25" customHeight="1">
      <c r="B497" s="13"/>
      <c r="C497" s="13"/>
      <c r="D497" s="13"/>
      <c r="E497" s="13"/>
      <c r="F497" s="13"/>
      <c r="G497" s="13"/>
      <c r="H497" s="13"/>
      <c r="I497" s="13"/>
      <c r="J497" s="13"/>
      <c r="K497" s="13"/>
      <c r="L497" s="13"/>
      <c r="M497" s="13"/>
      <c r="N497" s="13"/>
      <c r="O497" s="13"/>
      <c r="Q497" s="13"/>
      <c r="R497" s="86"/>
      <c r="S497" s="86"/>
      <c r="T497" s="86"/>
      <c r="U497" s="86"/>
      <c r="V497" s="86"/>
      <c r="W497" s="86"/>
      <c r="X497" s="86"/>
      <c r="Y497" s="86"/>
      <c r="Z497" s="86"/>
      <c r="AA497" s="86"/>
      <c r="AB497" s="86"/>
      <c r="AC497" s="86"/>
    </row>
    <row r="498" spans="2:29" ht="14.25" customHeight="1">
      <c r="B498" s="13"/>
      <c r="C498" s="13"/>
      <c r="D498" s="13"/>
      <c r="E498" s="13"/>
      <c r="F498" s="13"/>
      <c r="G498" s="13"/>
      <c r="H498" s="13"/>
      <c r="I498" s="13"/>
      <c r="J498" s="13"/>
      <c r="K498" s="13"/>
      <c r="L498" s="13"/>
      <c r="M498" s="13"/>
      <c r="N498" s="13"/>
      <c r="O498" s="13"/>
      <c r="Q498" s="13"/>
      <c r="R498" s="86"/>
      <c r="S498" s="86"/>
      <c r="T498" s="86"/>
      <c r="U498" s="86"/>
      <c r="V498" s="86"/>
      <c r="W498" s="86"/>
      <c r="X498" s="86"/>
      <c r="Y498" s="86"/>
      <c r="Z498" s="86"/>
      <c r="AA498" s="86"/>
      <c r="AB498" s="86"/>
      <c r="AC498" s="86"/>
    </row>
    <row r="499" spans="2:29" ht="14.25" customHeight="1">
      <c r="B499" s="13"/>
      <c r="C499" s="13"/>
      <c r="D499" s="13"/>
      <c r="E499" s="13"/>
      <c r="F499" s="13"/>
      <c r="G499" s="13"/>
      <c r="H499" s="13"/>
      <c r="I499" s="13"/>
      <c r="J499" s="13"/>
      <c r="K499" s="13"/>
      <c r="L499" s="13"/>
      <c r="M499" s="13"/>
      <c r="N499" s="13"/>
      <c r="O499" s="13"/>
      <c r="Q499" s="13"/>
      <c r="R499" s="86"/>
      <c r="S499" s="86"/>
      <c r="T499" s="86"/>
      <c r="U499" s="86"/>
      <c r="V499" s="86"/>
      <c r="W499" s="86"/>
      <c r="X499" s="86"/>
      <c r="Y499" s="86"/>
      <c r="Z499" s="86"/>
      <c r="AA499" s="86"/>
      <c r="AB499" s="86"/>
      <c r="AC499" s="86"/>
    </row>
    <row r="500" spans="2:29" ht="14.25" customHeight="1">
      <c r="B500" s="13"/>
      <c r="C500" s="13"/>
      <c r="D500" s="13"/>
      <c r="E500" s="13"/>
      <c r="F500" s="13"/>
      <c r="G500" s="13"/>
      <c r="H500" s="13"/>
      <c r="I500" s="13"/>
      <c r="J500" s="13"/>
      <c r="K500" s="13"/>
      <c r="L500" s="13"/>
      <c r="M500" s="13"/>
      <c r="N500" s="13"/>
      <c r="O500" s="13"/>
      <c r="Q500" s="13"/>
      <c r="R500" s="86"/>
      <c r="S500" s="86"/>
      <c r="T500" s="86"/>
      <c r="U500" s="86"/>
      <c r="V500" s="86"/>
      <c r="W500" s="86"/>
      <c r="X500" s="86"/>
      <c r="Y500" s="86"/>
      <c r="Z500" s="86"/>
      <c r="AA500" s="86"/>
      <c r="AB500" s="86"/>
      <c r="AC500" s="86"/>
    </row>
    <row r="501" spans="2:29" ht="14.25" customHeight="1">
      <c r="B501" s="13"/>
      <c r="C501" s="13"/>
      <c r="D501" s="13"/>
      <c r="E501" s="13"/>
      <c r="F501" s="13"/>
      <c r="G501" s="13"/>
      <c r="H501" s="13"/>
      <c r="I501" s="13"/>
      <c r="J501" s="13"/>
      <c r="K501" s="13"/>
      <c r="L501" s="13"/>
      <c r="M501" s="13"/>
      <c r="N501" s="13"/>
      <c r="O501" s="13"/>
      <c r="Q501" s="13"/>
      <c r="R501" s="86"/>
      <c r="S501" s="86"/>
      <c r="T501" s="86"/>
      <c r="U501" s="86"/>
      <c r="V501" s="86"/>
      <c r="W501" s="86"/>
      <c r="X501" s="86"/>
      <c r="Y501" s="86"/>
      <c r="Z501" s="86"/>
      <c r="AA501" s="86"/>
      <c r="AB501" s="86"/>
      <c r="AC501" s="86"/>
    </row>
    <row r="502" spans="2:29" ht="14.25" customHeight="1">
      <c r="B502" s="13"/>
      <c r="C502" s="13"/>
      <c r="D502" s="13"/>
      <c r="E502" s="13"/>
      <c r="F502" s="13"/>
      <c r="G502" s="13"/>
      <c r="H502" s="13"/>
      <c r="I502" s="13"/>
      <c r="J502" s="13"/>
      <c r="K502" s="13"/>
      <c r="L502" s="13"/>
      <c r="M502" s="13"/>
      <c r="N502" s="13"/>
      <c r="O502" s="13"/>
      <c r="Q502" s="13"/>
      <c r="R502" s="86"/>
      <c r="S502" s="86"/>
      <c r="T502" s="86"/>
      <c r="U502" s="86"/>
      <c r="V502" s="86"/>
      <c r="W502" s="86"/>
      <c r="X502" s="86"/>
      <c r="Y502" s="86"/>
      <c r="Z502" s="86"/>
      <c r="AA502" s="86"/>
      <c r="AB502" s="86"/>
      <c r="AC502" s="86"/>
    </row>
    <row r="503" spans="2:29" ht="14.25" customHeight="1">
      <c r="B503" s="13"/>
      <c r="C503" s="13"/>
      <c r="D503" s="13"/>
      <c r="E503" s="13"/>
      <c r="F503" s="13"/>
      <c r="G503" s="13"/>
      <c r="H503" s="13"/>
      <c r="I503" s="13"/>
      <c r="J503" s="13"/>
      <c r="K503" s="13"/>
      <c r="L503" s="13"/>
      <c r="M503" s="13"/>
      <c r="N503" s="13"/>
      <c r="O503" s="13"/>
      <c r="Q503" s="13"/>
      <c r="R503" s="86"/>
      <c r="S503" s="86"/>
      <c r="T503" s="86"/>
      <c r="U503" s="86"/>
      <c r="V503" s="86"/>
      <c r="W503" s="86"/>
      <c r="X503" s="86"/>
      <c r="Y503" s="86"/>
      <c r="Z503" s="86"/>
      <c r="AA503" s="86"/>
      <c r="AB503" s="86"/>
      <c r="AC503" s="86"/>
    </row>
    <row r="504" spans="2:29" ht="14.25" customHeight="1">
      <c r="B504" s="13"/>
      <c r="C504" s="13"/>
      <c r="D504" s="13"/>
      <c r="E504" s="13"/>
      <c r="F504" s="13"/>
      <c r="G504" s="13"/>
      <c r="H504" s="13"/>
      <c r="I504" s="13"/>
      <c r="J504" s="13"/>
      <c r="K504" s="13"/>
      <c r="L504" s="13"/>
      <c r="M504" s="13"/>
      <c r="N504" s="13"/>
      <c r="O504" s="13"/>
      <c r="Q504" s="13"/>
      <c r="R504" s="86"/>
      <c r="S504" s="86"/>
      <c r="T504" s="86"/>
      <c r="U504" s="86"/>
      <c r="V504" s="86"/>
      <c r="W504" s="86"/>
      <c r="X504" s="86"/>
      <c r="Y504" s="86"/>
      <c r="Z504" s="86"/>
      <c r="AA504" s="86"/>
      <c r="AB504" s="86"/>
      <c r="AC504" s="86"/>
    </row>
    <row r="505" spans="2:29" ht="14.25" customHeight="1">
      <c r="B505" s="13"/>
      <c r="C505" s="13"/>
      <c r="D505" s="13"/>
      <c r="E505" s="13"/>
      <c r="F505" s="13"/>
      <c r="G505" s="13"/>
      <c r="H505" s="13"/>
      <c r="I505" s="13"/>
      <c r="J505" s="13"/>
      <c r="K505" s="13"/>
      <c r="L505" s="13"/>
      <c r="M505" s="13"/>
      <c r="N505" s="13"/>
      <c r="O505" s="13"/>
      <c r="Q505" s="13"/>
      <c r="R505" s="86"/>
      <c r="S505" s="86"/>
      <c r="T505" s="86"/>
      <c r="U505" s="86"/>
      <c r="V505" s="86"/>
      <c r="W505" s="86"/>
      <c r="X505" s="86"/>
      <c r="Y505" s="86"/>
      <c r="Z505" s="86"/>
      <c r="AA505" s="86"/>
      <c r="AB505" s="86"/>
      <c r="AC505" s="86"/>
    </row>
    <row r="506" spans="2:29" ht="14.25" customHeight="1">
      <c r="B506" s="13"/>
      <c r="C506" s="13"/>
      <c r="D506" s="13"/>
      <c r="E506" s="13"/>
      <c r="F506" s="13"/>
      <c r="G506" s="13"/>
      <c r="H506" s="13"/>
      <c r="I506" s="13"/>
      <c r="J506" s="13"/>
      <c r="K506" s="13"/>
      <c r="L506" s="13"/>
      <c r="M506" s="13"/>
      <c r="N506" s="13"/>
      <c r="O506" s="13"/>
      <c r="Q506" s="13"/>
      <c r="R506" s="86"/>
      <c r="S506" s="86"/>
      <c r="T506" s="86"/>
      <c r="U506" s="86"/>
      <c r="V506" s="86"/>
      <c r="W506" s="86"/>
      <c r="X506" s="86"/>
      <c r="Y506" s="86"/>
      <c r="Z506" s="86"/>
      <c r="AA506" s="86"/>
      <c r="AB506" s="86"/>
      <c r="AC506" s="86"/>
    </row>
    <row r="507" spans="2:29" ht="14.25" customHeight="1">
      <c r="B507" s="13"/>
      <c r="C507" s="13"/>
      <c r="D507" s="13"/>
      <c r="E507" s="13"/>
      <c r="F507" s="13"/>
      <c r="G507" s="13"/>
      <c r="H507" s="13"/>
      <c r="I507" s="13"/>
      <c r="J507" s="13"/>
      <c r="K507" s="13"/>
      <c r="L507" s="13"/>
      <c r="M507" s="13"/>
      <c r="N507" s="13"/>
      <c r="O507" s="13"/>
      <c r="Q507" s="13"/>
      <c r="R507" s="86"/>
      <c r="S507" s="86"/>
      <c r="T507" s="86"/>
      <c r="U507" s="86"/>
      <c r="V507" s="86"/>
      <c r="W507" s="86"/>
      <c r="X507" s="86"/>
      <c r="Y507" s="86"/>
      <c r="Z507" s="86"/>
      <c r="AA507" s="86"/>
      <c r="AB507" s="86"/>
      <c r="AC507" s="86"/>
    </row>
    <row r="508" spans="2:29" ht="14.25" customHeight="1">
      <c r="B508" s="13"/>
      <c r="C508" s="13"/>
      <c r="D508" s="13"/>
      <c r="E508" s="13"/>
      <c r="F508" s="13"/>
      <c r="G508" s="13"/>
      <c r="H508" s="13"/>
      <c r="I508" s="13"/>
      <c r="J508" s="13"/>
      <c r="K508" s="13"/>
      <c r="L508" s="13"/>
      <c r="M508" s="13"/>
      <c r="N508" s="13"/>
      <c r="O508" s="13"/>
      <c r="Q508" s="13"/>
      <c r="R508" s="86"/>
      <c r="S508" s="86"/>
      <c r="T508" s="86"/>
      <c r="U508" s="86"/>
      <c r="V508" s="86"/>
      <c r="W508" s="86"/>
      <c r="X508" s="86"/>
      <c r="Y508" s="86"/>
      <c r="Z508" s="86"/>
      <c r="AA508" s="86"/>
      <c r="AB508" s="86"/>
      <c r="AC508" s="86"/>
    </row>
    <row r="509" spans="2:29" ht="14.25" customHeight="1">
      <c r="B509" s="13"/>
      <c r="C509" s="13"/>
      <c r="D509" s="13"/>
      <c r="E509" s="13"/>
      <c r="F509" s="13"/>
      <c r="G509" s="13"/>
      <c r="H509" s="13"/>
      <c r="I509" s="13"/>
      <c r="J509" s="13"/>
      <c r="K509" s="13"/>
      <c r="L509" s="13"/>
      <c r="M509" s="13"/>
      <c r="N509" s="13"/>
      <c r="O509" s="13"/>
      <c r="Q509" s="13"/>
      <c r="R509" s="86"/>
      <c r="S509" s="86"/>
      <c r="T509" s="86"/>
      <c r="U509" s="86"/>
      <c r="V509" s="86"/>
      <c r="W509" s="86"/>
      <c r="X509" s="86"/>
      <c r="Y509" s="86"/>
      <c r="Z509" s="86"/>
      <c r="AA509" s="86"/>
      <c r="AB509" s="86"/>
      <c r="AC509" s="86"/>
    </row>
    <row r="510" spans="2:29" ht="14.25" customHeight="1">
      <c r="B510" s="13"/>
      <c r="C510" s="13"/>
      <c r="D510" s="13"/>
      <c r="E510" s="13"/>
      <c r="F510" s="13"/>
      <c r="G510" s="13"/>
      <c r="H510" s="13"/>
      <c r="I510" s="13"/>
      <c r="J510" s="13"/>
      <c r="K510" s="13"/>
      <c r="L510" s="13"/>
      <c r="M510" s="13"/>
      <c r="N510" s="13"/>
      <c r="O510" s="13"/>
      <c r="Q510" s="13"/>
      <c r="R510" s="86"/>
      <c r="S510" s="86"/>
      <c r="T510" s="86"/>
      <c r="U510" s="86"/>
      <c r="V510" s="86"/>
      <c r="W510" s="86"/>
      <c r="X510" s="86"/>
      <c r="Y510" s="86"/>
      <c r="Z510" s="86"/>
      <c r="AA510" s="86"/>
      <c r="AB510" s="86"/>
      <c r="AC510" s="86"/>
    </row>
    <row r="511" spans="2:29" ht="14.25" customHeight="1">
      <c r="B511" s="13"/>
      <c r="C511" s="13"/>
      <c r="D511" s="13"/>
      <c r="E511" s="13"/>
      <c r="F511" s="13"/>
      <c r="G511" s="13"/>
      <c r="H511" s="13"/>
      <c r="I511" s="13"/>
      <c r="J511" s="13"/>
      <c r="K511" s="13"/>
      <c r="L511" s="13"/>
      <c r="M511" s="13"/>
      <c r="N511" s="13"/>
      <c r="O511" s="13"/>
      <c r="Q511" s="13"/>
      <c r="R511" s="86"/>
      <c r="S511" s="86"/>
      <c r="T511" s="86"/>
      <c r="U511" s="86"/>
      <c r="V511" s="86"/>
      <c r="W511" s="86"/>
      <c r="X511" s="86"/>
      <c r="Y511" s="86"/>
      <c r="Z511" s="86"/>
      <c r="AA511" s="86"/>
      <c r="AB511" s="86"/>
      <c r="AC511" s="86"/>
    </row>
    <row r="512" spans="2:29" ht="14.25" customHeight="1">
      <c r="B512" s="13"/>
      <c r="C512" s="13"/>
      <c r="D512" s="13"/>
      <c r="E512" s="13"/>
      <c r="F512" s="13"/>
      <c r="G512" s="13"/>
      <c r="H512" s="13"/>
      <c r="I512" s="13"/>
      <c r="J512" s="13"/>
      <c r="K512" s="13"/>
      <c r="L512" s="13"/>
      <c r="M512" s="13"/>
      <c r="N512" s="13"/>
      <c r="O512" s="13"/>
      <c r="Q512" s="13"/>
      <c r="R512" s="86"/>
      <c r="S512" s="86"/>
      <c r="T512" s="86"/>
      <c r="U512" s="86"/>
      <c r="V512" s="86"/>
      <c r="W512" s="86"/>
      <c r="X512" s="86"/>
      <c r="Y512" s="86"/>
      <c r="Z512" s="86"/>
      <c r="AA512" s="86"/>
      <c r="AB512" s="86"/>
      <c r="AC512" s="86"/>
    </row>
    <row r="513" spans="2:29" ht="14.25" customHeight="1">
      <c r="B513" s="13"/>
      <c r="C513" s="13"/>
      <c r="D513" s="13"/>
      <c r="E513" s="13"/>
      <c r="F513" s="13"/>
      <c r="G513" s="13"/>
      <c r="H513" s="13"/>
      <c r="I513" s="13"/>
      <c r="J513" s="13"/>
      <c r="K513" s="13"/>
      <c r="L513" s="13"/>
      <c r="M513" s="13"/>
      <c r="N513" s="13"/>
      <c r="O513" s="13"/>
      <c r="Q513" s="13"/>
      <c r="R513" s="86"/>
      <c r="S513" s="86"/>
      <c r="T513" s="86"/>
      <c r="U513" s="86"/>
      <c r="V513" s="86"/>
      <c r="W513" s="86"/>
      <c r="X513" s="86"/>
      <c r="Y513" s="86"/>
      <c r="Z513" s="86"/>
      <c r="AA513" s="86"/>
      <c r="AB513" s="86"/>
      <c r="AC513" s="86"/>
    </row>
    <row r="514" spans="2:29" ht="14.25" customHeight="1">
      <c r="B514" s="13"/>
      <c r="C514" s="13"/>
      <c r="D514" s="13"/>
      <c r="E514" s="13"/>
      <c r="F514" s="13"/>
      <c r="G514" s="13"/>
      <c r="H514" s="13"/>
      <c r="I514" s="13"/>
      <c r="J514" s="13"/>
      <c r="K514" s="13"/>
      <c r="L514" s="13"/>
      <c r="M514" s="13"/>
      <c r="N514" s="13"/>
      <c r="O514" s="13"/>
      <c r="Q514" s="13"/>
      <c r="R514" s="86"/>
      <c r="S514" s="86"/>
      <c r="T514" s="86"/>
      <c r="U514" s="86"/>
      <c r="V514" s="86"/>
      <c r="W514" s="86"/>
      <c r="X514" s="86"/>
      <c r="Y514" s="86"/>
      <c r="Z514" s="86"/>
      <c r="AA514" s="86"/>
      <c r="AB514" s="86"/>
      <c r="AC514" s="86"/>
    </row>
    <row r="515" spans="2:29" ht="14.25" customHeight="1">
      <c r="B515" s="13"/>
      <c r="C515" s="13"/>
      <c r="D515" s="13"/>
      <c r="E515" s="13"/>
      <c r="F515" s="13"/>
      <c r="G515" s="13"/>
      <c r="H515" s="13"/>
      <c r="I515" s="13"/>
      <c r="J515" s="13"/>
      <c r="K515" s="13"/>
      <c r="L515" s="13"/>
      <c r="M515" s="13"/>
      <c r="N515" s="13"/>
      <c r="O515" s="13"/>
      <c r="Q515" s="13"/>
      <c r="R515" s="86"/>
      <c r="S515" s="86"/>
      <c r="T515" s="86"/>
      <c r="U515" s="86"/>
      <c r="V515" s="86"/>
      <c r="W515" s="86"/>
      <c r="X515" s="86"/>
      <c r="Y515" s="86"/>
      <c r="Z515" s="86"/>
      <c r="AA515" s="86"/>
      <c r="AB515" s="86"/>
      <c r="AC515" s="86"/>
    </row>
    <row r="516" spans="2:29" ht="14.25" customHeight="1">
      <c r="B516" s="13"/>
      <c r="C516" s="13"/>
      <c r="D516" s="13"/>
      <c r="E516" s="13"/>
      <c r="F516" s="13"/>
      <c r="G516" s="13"/>
      <c r="H516" s="13"/>
      <c r="I516" s="13"/>
      <c r="J516" s="13"/>
      <c r="K516" s="13"/>
      <c r="L516" s="13"/>
      <c r="M516" s="13"/>
      <c r="N516" s="13"/>
      <c r="O516" s="13"/>
      <c r="Q516" s="13"/>
      <c r="R516" s="86"/>
      <c r="S516" s="86"/>
      <c r="T516" s="86"/>
      <c r="U516" s="86"/>
      <c r="V516" s="86"/>
      <c r="W516" s="86"/>
      <c r="X516" s="86"/>
      <c r="Y516" s="86"/>
      <c r="Z516" s="86"/>
      <c r="AA516" s="86"/>
      <c r="AB516" s="86"/>
      <c r="AC516" s="86"/>
    </row>
    <row r="517" spans="2:29" ht="14.25" customHeight="1">
      <c r="B517" s="13"/>
      <c r="C517" s="13"/>
      <c r="D517" s="13"/>
      <c r="E517" s="13"/>
      <c r="F517" s="13"/>
      <c r="G517" s="13"/>
      <c r="H517" s="13"/>
      <c r="I517" s="13"/>
      <c r="J517" s="13"/>
      <c r="K517" s="13"/>
      <c r="L517" s="13"/>
      <c r="M517" s="13"/>
      <c r="N517" s="13"/>
      <c r="O517" s="13"/>
      <c r="Q517" s="13"/>
      <c r="R517" s="86"/>
      <c r="S517" s="86"/>
      <c r="T517" s="86"/>
      <c r="U517" s="86"/>
      <c r="V517" s="86"/>
      <c r="W517" s="86"/>
      <c r="X517" s="86"/>
      <c r="Y517" s="86"/>
      <c r="Z517" s="86"/>
      <c r="AA517" s="86"/>
      <c r="AB517" s="86"/>
      <c r="AC517" s="86"/>
    </row>
    <row r="518" spans="2:29" ht="14.25" customHeight="1">
      <c r="B518" s="13"/>
      <c r="C518" s="13"/>
      <c r="D518" s="13"/>
      <c r="E518" s="13"/>
      <c r="F518" s="13"/>
      <c r="G518" s="13"/>
      <c r="H518" s="13"/>
      <c r="I518" s="13"/>
      <c r="J518" s="13"/>
      <c r="K518" s="13"/>
      <c r="L518" s="13"/>
      <c r="M518" s="13"/>
      <c r="N518" s="13"/>
      <c r="O518" s="13"/>
      <c r="Q518" s="13"/>
      <c r="R518" s="86"/>
      <c r="S518" s="86"/>
      <c r="T518" s="86"/>
      <c r="U518" s="86"/>
      <c r="V518" s="86"/>
      <c r="W518" s="86"/>
      <c r="X518" s="86"/>
      <c r="Y518" s="86"/>
      <c r="Z518" s="86"/>
      <c r="AA518" s="86"/>
      <c r="AB518" s="86"/>
      <c r="AC518" s="86"/>
    </row>
    <row r="519" spans="2:29" ht="14.25" customHeight="1">
      <c r="B519" s="13"/>
      <c r="C519" s="13"/>
      <c r="D519" s="13"/>
      <c r="E519" s="13"/>
      <c r="F519" s="13"/>
      <c r="G519" s="13"/>
      <c r="H519" s="13"/>
      <c r="I519" s="13"/>
      <c r="J519" s="13"/>
      <c r="K519" s="13"/>
      <c r="L519" s="13"/>
      <c r="M519" s="13"/>
      <c r="N519" s="13"/>
      <c r="O519" s="13"/>
      <c r="Q519" s="13"/>
      <c r="R519" s="86"/>
      <c r="S519" s="86"/>
      <c r="T519" s="86"/>
      <c r="U519" s="86"/>
      <c r="V519" s="86"/>
      <c r="W519" s="86"/>
      <c r="X519" s="86"/>
      <c r="Y519" s="86"/>
      <c r="Z519" s="86"/>
      <c r="AA519" s="86"/>
      <c r="AB519" s="86"/>
      <c r="AC519" s="86"/>
    </row>
    <row r="520" spans="2:29" ht="14.25" customHeight="1">
      <c r="B520" s="13"/>
      <c r="C520" s="13"/>
      <c r="D520" s="13"/>
      <c r="E520" s="13"/>
      <c r="F520" s="13"/>
      <c r="G520" s="13"/>
      <c r="H520" s="13"/>
      <c r="I520" s="13"/>
      <c r="J520" s="13"/>
      <c r="K520" s="13"/>
      <c r="L520" s="13"/>
      <c r="M520" s="13"/>
      <c r="N520" s="13"/>
      <c r="O520" s="13"/>
      <c r="Q520" s="13"/>
      <c r="R520" s="86"/>
      <c r="S520" s="86"/>
      <c r="T520" s="86"/>
      <c r="U520" s="86"/>
      <c r="V520" s="86"/>
      <c r="W520" s="86"/>
      <c r="X520" s="86"/>
      <c r="Y520" s="86"/>
      <c r="Z520" s="86"/>
      <c r="AA520" s="86"/>
      <c r="AB520" s="86"/>
      <c r="AC520" s="86"/>
    </row>
    <row r="521" spans="2:29" ht="14.25" customHeight="1">
      <c r="B521" s="13"/>
      <c r="C521" s="13"/>
      <c r="D521" s="13"/>
      <c r="E521" s="13"/>
      <c r="F521" s="13"/>
      <c r="G521" s="13"/>
      <c r="H521" s="13"/>
      <c r="I521" s="13"/>
      <c r="J521" s="13"/>
      <c r="K521" s="13"/>
      <c r="L521" s="13"/>
      <c r="M521" s="13"/>
      <c r="N521" s="13"/>
      <c r="O521" s="13"/>
      <c r="Q521" s="13"/>
      <c r="R521" s="86"/>
      <c r="S521" s="86"/>
      <c r="T521" s="86"/>
      <c r="U521" s="86"/>
      <c r="V521" s="86"/>
      <c r="W521" s="86"/>
      <c r="X521" s="86"/>
      <c r="Y521" s="86"/>
      <c r="Z521" s="86"/>
      <c r="AA521" s="86"/>
      <c r="AB521" s="86"/>
      <c r="AC521" s="86"/>
    </row>
    <row r="522" spans="2:29" ht="14.25" customHeight="1">
      <c r="B522" s="13"/>
      <c r="C522" s="13"/>
      <c r="D522" s="13"/>
      <c r="E522" s="13"/>
      <c r="F522" s="13"/>
      <c r="G522" s="13"/>
      <c r="H522" s="13"/>
      <c r="I522" s="13"/>
      <c r="J522" s="13"/>
      <c r="K522" s="13"/>
      <c r="L522" s="13"/>
      <c r="M522" s="13"/>
      <c r="N522" s="13"/>
      <c r="O522" s="13"/>
      <c r="Q522" s="13"/>
      <c r="R522" s="86"/>
      <c r="S522" s="86"/>
      <c r="T522" s="86"/>
      <c r="U522" s="86"/>
      <c r="V522" s="86"/>
      <c r="W522" s="86"/>
      <c r="X522" s="86"/>
      <c r="Y522" s="86"/>
      <c r="Z522" s="86"/>
      <c r="AA522" s="86"/>
      <c r="AB522" s="86"/>
      <c r="AC522" s="86"/>
    </row>
    <row r="523" spans="2:29" ht="14.25" customHeight="1">
      <c r="B523" s="13"/>
      <c r="C523" s="13"/>
      <c r="D523" s="13"/>
      <c r="E523" s="13"/>
      <c r="F523" s="13"/>
      <c r="G523" s="13"/>
      <c r="H523" s="13"/>
      <c r="I523" s="13"/>
      <c r="J523" s="13"/>
      <c r="K523" s="13"/>
      <c r="L523" s="13"/>
      <c r="M523" s="13"/>
      <c r="N523" s="13"/>
      <c r="O523" s="13"/>
      <c r="Q523" s="13"/>
      <c r="R523" s="86"/>
      <c r="S523" s="86"/>
      <c r="T523" s="86"/>
      <c r="U523" s="86"/>
      <c r="V523" s="86"/>
      <c r="W523" s="86"/>
      <c r="X523" s="86"/>
      <c r="Y523" s="86"/>
      <c r="Z523" s="86"/>
      <c r="AA523" s="86"/>
      <c r="AB523" s="86"/>
      <c r="AC523" s="86"/>
    </row>
    <row r="524" spans="2:29" ht="14.25" customHeight="1">
      <c r="B524" s="13"/>
      <c r="C524" s="13"/>
      <c r="D524" s="13"/>
      <c r="E524" s="13"/>
      <c r="F524" s="13"/>
      <c r="G524" s="13"/>
      <c r="H524" s="13"/>
      <c r="I524" s="13"/>
      <c r="J524" s="13"/>
      <c r="K524" s="13"/>
      <c r="L524" s="13"/>
      <c r="M524" s="13"/>
      <c r="N524" s="13"/>
      <c r="O524" s="13"/>
      <c r="Q524" s="13"/>
      <c r="R524" s="86"/>
      <c r="S524" s="86"/>
      <c r="T524" s="86"/>
      <c r="U524" s="86"/>
      <c r="V524" s="86"/>
      <c r="W524" s="86"/>
      <c r="X524" s="86"/>
      <c r="Y524" s="86"/>
      <c r="Z524" s="86"/>
      <c r="AA524" s="86"/>
      <c r="AB524" s="86"/>
      <c r="AC524" s="86"/>
    </row>
    <row r="525" spans="2:29" ht="14.25" customHeight="1">
      <c r="B525" s="13"/>
      <c r="C525" s="13"/>
      <c r="D525" s="13"/>
      <c r="E525" s="13"/>
      <c r="F525" s="13"/>
      <c r="G525" s="13"/>
      <c r="H525" s="13"/>
      <c r="I525" s="13"/>
      <c r="J525" s="13"/>
      <c r="K525" s="13"/>
      <c r="L525" s="13"/>
      <c r="M525" s="13"/>
      <c r="N525" s="13"/>
      <c r="O525" s="13"/>
      <c r="Q525" s="13"/>
      <c r="R525" s="86"/>
      <c r="S525" s="86"/>
      <c r="T525" s="86"/>
      <c r="U525" s="86"/>
      <c r="V525" s="86"/>
      <c r="W525" s="86"/>
      <c r="X525" s="86"/>
      <c r="Y525" s="86"/>
      <c r="Z525" s="86"/>
      <c r="AA525" s="86"/>
      <c r="AB525" s="86"/>
      <c r="AC525" s="86"/>
    </row>
    <row r="526" spans="2:29" ht="14.25" customHeight="1">
      <c r="B526" s="13"/>
      <c r="C526" s="13"/>
      <c r="D526" s="13"/>
      <c r="E526" s="13"/>
      <c r="F526" s="13"/>
      <c r="G526" s="13"/>
      <c r="H526" s="13"/>
      <c r="I526" s="13"/>
      <c r="J526" s="13"/>
      <c r="K526" s="13"/>
      <c r="L526" s="13"/>
      <c r="M526" s="13"/>
      <c r="N526" s="13"/>
      <c r="O526" s="13"/>
      <c r="Q526" s="13"/>
      <c r="R526" s="86"/>
      <c r="S526" s="86"/>
      <c r="T526" s="86"/>
      <c r="U526" s="86"/>
      <c r="V526" s="86"/>
      <c r="W526" s="86"/>
      <c r="X526" s="86"/>
      <c r="Y526" s="86"/>
      <c r="Z526" s="86"/>
      <c r="AA526" s="86"/>
      <c r="AB526" s="86"/>
      <c r="AC526" s="86"/>
    </row>
    <row r="527" spans="2:29" ht="14.25" customHeight="1">
      <c r="B527" s="13"/>
      <c r="C527" s="13"/>
      <c r="D527" s="13"/>
      <c r="E527" s="13"/>
      <c r="F527" s="13"/>
      <c r="G527" s="13"/>
      <c r="H527" s="13"/>
      <c r="I527" s="13"/>
      <c r="J527" s="13"/>
      <c r="K527" s="13"/>
      <c r="L527" s="13"/>
      <c r="M527" s="13"/>
      <c r="N527" s="13"/>
      <c r="O527" s="13"/>
      <c r="Q527" s="13"/>
      <c r="R527" s="86"/>
      <c r="S527" s="86"/>
      <c r="T527" s="86"/>
      <c r="U527" s="86"/>
      <c r="V527" s="86"/>
      <c r="W527" s="86"/>
      <c r="X527" s="86"/>
      <c r="Y527" s="86"/>
      <c r="Z527" s="86"/>
      <c r="AA527" s="86"/>
      <c r="AB527" s="86"/>
      <c r="AC527" s="86"/>
    </row>
    <row r="528" spans="2:29" ht="14.25" customHeight="1">
      <c r="B528" s="13"/>
      <c r="C528" s="13"/>
      <c r="D528" s="13"/>
      <c r="E528" s="13"/>
      <c r="F528" s="13"/>
      <c r="G528" s="13"/>
      <c r="H528" s="13"/>
      <c r="I528" s="13"/>
      <c r="J528" s="13"/>
      <c r="K528" s="13"/>
      <c r="L528" s="13"/>
      <c r="M528" s="13"/>
      <c r="N528" s="13"/>
      <c r="O528" s="13"/>
      <c r="Q528" s="13"/>
      <c r="R528" s="86"/>
      <c r="S528" s="86"/>
      <c r="T528" s="86"/>
      <c r="U528" s="86"/>
      <c r="V528" s="86"/>
      <c r="W528" s="86"/>
      <c r="X528" s="86"/>
      <c r="Y528" s="86"/>
      <c r="Z528" s="86"/>
      <c r="AA528" s="86"/>
      <c r="AB528" s="86"/>
      <c r="AC528" s="86"/>
    </row>
    <row r="529" spans="2:29" ht="14.25" customHeight="1">
      <c r="B529" s="13"/>
      <c r="C529" s="13"/>
      <c r="D529" s="13"/>
      <c r="E529" s="13"/>
      <c r="F529" s="13"/>
      <c r="G529" s="13"/>
      <c r="H529" s="13"/>
      <c r="I529" s="13"/>
      <c r="J529" s="13"/>
      <c r="K529" s="13"/>
      <c r="L529" s="13"/>
      <c r="M529" s="13"/>
      <c r="N529" s="13"/>
      <c r="O529" s="13"/>
      <c r="Q529" s="13"/>
      <c r="R529" s="86"/>
      <c r="S529" s="86"/>
      <c r="T529" s="86"/>
      <c r="U529" s="86"/>
      <c r="V529" s="86"/>
      <c r="W529" s="86"/>
      <c r="X529" s="86"/>
      <c r="Y529" s="86"/>
      <c r="Z529" s="86"/>
      <c r="AA529" s="86"/>
      <c r="AB529" s="86"/>
      <c r="AC529" s="86"/>
    </row>
    <row r="530" spans="2:29" ht="14.25" customHeight="1">
      <c r="B530" s="13"/>
      <c r="C530" s="13"/>
      <c r="D530" s="13"/>
      <c r="E530" s="13"/>
      <c r="F530" s="13"/>
      <c r="G530" s="13"/>
      <c r="H530" s="13"/>
      <c r="I530" s="13"/>
      <c r="J530" s="13"/>
      <c r="K530" s="13"/>
      <c r="L530" s="13"/>
      <c r="M530" s="13"/>
      <c r="N530" s="13"/>
      <c r="O530" s="13"/>
      <c r="Q530" s="13"/>
      <c r="R530" s="86"/>
      <c r="S530" s="86"/>
      <c r="T530" s="86"/>
      <c r="U530" s="86"/>
      <c r="V530" s="86"/>
      <c r="W530" s="86"/>
      <c r="X530" s="86"/>
      <c r="Y530" s="86"/>
      <c r="Z530" s="86"/>
      <c r="AA530" s="86"/>
      <c r="AB530" s="86"/>
      <c r="AC530" s="86"/>
    </row>
    <row r="531" spans="2:15" ht="14.25" customHeight="1">
      <c r="B531" s="13"/>
      <c r="C531" s="13"/>
      <c r="D531" s="13"/>
      <c r="E531" s="13"/>
      <c r="F531" s="13"/>
      <c r="G531" s="13"/>
      <c r="H531" s="13"/>
      <c r="I531" s="13"/>
      <c r="J531" s="13"/>
      <c r="K531" s="13"/>
      <c r="L531" s="13"/>
      <c r="M531" s="13"/>
      <c r="N531" s="13"/>
      <c r="O531" s="13"/>
    </row>
    <row r="532" spans="2:29" ht="14.25" customHeight="1">
      <c r="B532" s="13"/>
      <c r="C532" s="13"/>
      <c r="D532" s="13"/>
      <c r="E532" s="13"/>
      <c r="F532" s="13"/>
      <c r="G532" s="13"/>
      <c r="H532" s="13"/>
      <c r="I532" s="13"/>
      <c r="J532" s="13"/>
      <c r="K532" s="13"/>
      <c r="L532" s="13"/>
      <c r="M532" s="13"/>
      <c r="N532" s="13"/>
      <c r="O532" s="13"/>
      <c r="Q532" s="16" t="s">
        <v>402</v>
      </c>
      <c r="R532" s="16"/>
      <c r="S532" s="16"/>
      <c r="T532" s="16"/>
      <c r="U532" s="16"/>
      <c r="V532" s="16"/>
      <c r="W532" s="16"/>
      <c r="X532" s="16"/>
      <c r="Y532" s="16"/>
      <c r="Z532" s="16"/>
      <c r="AA532" s="16"/>
      <c r="AB532" s="16"/>
      <c r="AC532" s="16"/>
    </row>
    <row r="533" spans="2:29" ht="14.25" customHeight="1">
      <c r="B533" s="13"/>
      <c r="C533" s="13"/>
      <c r="D533" s="13"/>
      <c r="E533" s="13"/>
      <c r="F533" s="13"/>
      <c r="G533" s="13"/>
      <c r="H533" s="13"/>
      <c r="I533" s="13"/>
      <c r="J533" s="13"/>
      <c r="K533" s="13"/>
      <c r="L533" s="13"/>
      <c r="M533" s="13"/>
      <c r="N533" s="13"/>
      <c r="O533" s="13"/>
      <c r="Q533" s="16"/>
      <c r="R533" s="81" t="s">
        <v>131</v>
      </c>
      <c r="S533" s="81" t="s">
        <v>132</v>
      </c>
      <c r="T533" s="81" t="s">
        <v>133</v>
      </c>
      <c r="U533" s="81" t="s">
        <v>134</v>
      </c>
      <c r="V533" s="81" t="s">
        <v>137</v>
      </c>
      <c r="W533" s="81" t="s">
        <v>138</v>
      </c>
      <c r="X533" s="81" t="s">
        <v>139</v>
      </c>
      <c r="Y533" s="81" t="s">
        <v>140</v>
      </c>
      <c r="Z533" s="81" t="s">
        <v>141</v>
      </c>
      <c r="AA533" s="81" t="s">
        <v>142</v>
      </c>
      <c r="AB533" s="81" t="s">
        <v>143</v>
      </c>
      <c r="AC533" s="81" t="s">
        <v>144</v>
      </c>
    </row>
    <row r="534" spans="2:29" ht="14.25" customHeight="1">
      <c r="B534" s="13"/>
      <c r="C534" s="13"/>
      <c r="D534" s="13"/>
      <c r="E534" s="13"/>
      <c r="F534" s="13"/>
      <c r="G534" s="13"/>
      <c r="H534" s="13"/>
      <c r="I534" s="13"/>
      <c r="J534" s="13"/>
      <c r="K534" s="13"/>
      <c r="L534" s="13"/>
      <c r="M534" s="13"/>
      <c r="N534" s="13"/>
      <c r="O534" s="13"/>
      <c r="Q534" s="9" t="s">
        <v>298</v>
      </c>
      <c r="R534" s="94">
        <v>6620.491455464259</v>
      </c>
      <c r="S534" s="94">
        <v>6839.661392292031</v>
      </c>
      <c r="T534" s="94">
        <v>7642.535086048137</v>
      </c>
      <c r="U534" s="94">
        <v>7802.09545983702</v>
      </c>
      <c r="V534" s="94">
        <v>8081.390616824603</v>
      </c>
      <c r="W534" s="94">
        <v>8234.470828746658</v>
      </c>
      <c r="X534" s="94">
        <v>7471.187250303978</v>
      </c>
      <c r="Y534" s="94">
        <v>7489.117008135622</v>
      </c>
      <c r="Z534" s="94">
        <v>7909.214299369146</v>
      </c>
      <c r="AA534" s="94">
        <v>9021.030379239335</v>
      </c>
      <c r="AB534" s="94">
        <v>9117.425315021945</v>
      </c>
      <c r="AC534" s="94">
        <v>9923.093508475138</v>
      </c>
    </row>
    <row r="535" spans="2:29" ht="14.25" customHeight="1">
      <c r="B535" s="13"/>
      <c r="C535" s="13"/>
      <c r="D535" s="13"/>
      <c r="E535" s="13"/>
      <c r="F535" s="13"/>
      <c r="G535" s="13"/>
      <c r="H535" s="13"/>
      <c r="I535" s="13"/>
      <c r="J535" s="13"/>
      <c r="K535" s="13"/>
      <c r="L535" s="13"/>
      <c r="M535" s="13"/>
      <c r="N535" s="13"/>
      <c r="O535" s="13"/>
      <c r="Q535" s="13" t="s">
        <v>291</v>
      </c>
      <c r="R535" s="95">
        <v>3188.4603323926</v>
      </c>
      <c r="S535" s="95">
        <v>3399.9380421313504</v>
      </c>
      <c r="T535" s="95">
        <v>4194.843827466534</v>
      </c>
      <c r="U535" s="95">
        <v>4412.236710130391</v>
      </c>
      <c r="V535" s="95">
        <v>4202.690080328788</v>
      </c>
      <c r="W535" s="95">
        <v>3395.7210242587603</v>
      </c>
      <c r="X535" s="95">
        <v>4603.112110986126</v>
      </c>
      <c r="Y535" s="95">
        <v>5234.263098379193</v>
      </c>
      <c r="Z535" s="95">
        <v>5609.204748739632</v>
      </c>
      <c r="AA535" s="95">
        <v>5694.010215136976</v>
      </c>
      <c r="AB535" s="95">
        <v>5733.314029245693</v>
      </c>
      <c r="AC535" s="95">
        <v>5832.182916307162</v>
      </c>
    </row>
    <row r="536" spans="2:29" ht="14.25" customHeight="1">
      <c r="B536" s="13"/>
      <c r="C536" s="13"/>
      <c r="D536" s="13"/>
      <c r="E536" s="13"/>
      <c r="F536" s="13"/>
      <c r="G536" s="13"/>
      <c r="H536" s="13"/>
      <c r="I536" s="13"/>
      <c r="J536" s="13"/>
      <c r="K536" s="13"/>
      <c r="L536" s="13"/>
      <c r="M536" s="13"/>
      <c r="N536" s="13"/>
      <c r="O536" s="13"/>
      <c r="Q536" s="13" t="s">
        <v>292</v>
      </c>
      <c r="R536" s="95">
        <v>3498.928418345478</v>
      </c>
      <c r="S536" s="95">
        <v>4224.506578947368</v>
      </c>
      <c r="T536" s="95">
        <v>3676.0646108663727</v>
      </c>
      <c r="U536" s="95">
        <v>4116.540297669194</v>
      </c>
      <c r="V536" s="95">
        <v>3961.607371384694</v>
      </c>
      <c r="W536" s="95">
        <v>3645.390070921986</v>
      </c>
      <c r="X536" s="95">
        <v>4209.341970678486</v>
      </c>
      <c r="Y536" s="95">
        <v>3539.4639783624293</v>
      </c>
      <c r="Z536" s="95">
        <v>6578.209493290607</v>
      </c>
      <c r="AA536" s="95">
        <v>8328.767123287671</v>
      </c>
      <c r="AB536" s="95">
        <v>11292.749039981929</v>
      </c>
      <c r="AC536" s="95">
        <v>12272.851607020742</v>
      </c>
    </row>
    <row r="537" spans="2:29" ht="14.25" customHeight="1">
      <c r="B537" s="13"/>
      <c r="C537" s="13"/>
      <c r="D537" s="13"/>
      <c r="E537" s="13"/>
      <c r="F537" s="13"/>
      <c r="G537" s="13"/>
      <c r="H537" s="13"/>
      <c r="I537" s="13"/>
      <c r="J537" s="13"/>
      <c r="K537" s="13"/>
      <c r="L537" s="13"/>
      <c r="M537" s="13"/>
      <c r="N537" s="13"/>
      <c r="O537" s="13"/>
      <c r="Q537" s="13" t="s">
        <v>293</v>
      </c>
      <c r="R537" s="95">
        <v>6395.3214845791945</v>
      </c>
      <c r="S537" s="95">
        <v>6483.393456897624</v>
      </c>
      <c r="T537" s="95">
        <v>8230.969883803653</v>
      </c>
      <c r="U537" s="95">
        <v>7759.1569470022505</v>
      </c>
      <c r="V537" s="95">
        <v>4343.125051862917</v>
      </c>
      <c r="W537" s="95">
        <v>4899.092776446422</v>
      </c>
      <c r="X537" s="95">
        <v>5054.345962626436</v>
      </c>
      <c r="Y537" s="95">
        <v>5979.721900347625</v>
      </c>
      <c r="Z537" s="95">
        <v>5923.0169253568365</v>
      </c>
      <c r="AA537" s="95">
        <v>6270.738511231831</v>
      </c>
      <c r="AB537" s="95">
        <v>6556.569206610334</v>
      </c>
      <c r="AC537" s="95">
        <v>6863.948380010983</v>
      </c>
    </row>
    <row r="538" spans="2:29" ht="14.25" customHeight="1">
      <c r="B538" s="13"/>
      <c r="C538" s="13"/>
      <c r="D538" s="13"/>
      <c r="E538" s="13"/>
      <c r="F538" s="13"/>
      <c r="G538" s="13"/>
      <c r="H538" s="13"/>
      <c r="I538" s="13"/>
      <c r="J538" s="13"/>
      <c r="K538" s="13"/>
      <c r="L538" s="13"/>
      <c r="M538" s="13"/>
      <c r="N538" s="13"/>
      <c r="O538" s="13"/>
      <c r="Q538" s="13" t="s">
        <v>294</v>
      </c>
      <c r="R538" s="95">
        <v>7833.922261484098</v>
      </c>
      <c r="S538" s="95">
        <v>4445.182724252491</v>
      </c>
      <c r="T538" s="95">
        <v>4356.459330143541</v>
      </c>
      <c r="U538" s="95">
        <v>6959.383753501401</v>
      </c>
      <c r="V538" s="95">
        <v>3196.1115807269653</v>
      </c>
      <c r="W538" s="95">
        <v>2684.3317972350233</v>
      </c>
      <c r="X538" s="95">
        <v>3080.6737588652486</v>
      </c>
      <c r="Y538" s="95">
        <v>3452.4959742351043</v>
      </c>
      <c r="Z538" s="95">
        <v>3815.8961881589616</v>
      </c>
      <c r="AA538" s="95">
        <v>4323.115161557581</v>
      </c>
      <c r="AB538" s="95">
        <v>4287.234042553192</v>
      </c>
      <c r="AC538" s="95">
        <v>4477.519379844961</v>
      </c>
    </row>
    <row r="539" spans="2:29" ht="14.25" customHeight="1">
      <c r="B539" s="13"/>
      <c r="C539" s="13"/>
      <c r="D539" s="13"/>
      <c r="E539" s="13"/>
      <c r="F539" s="13"/>
      <c r="G539" s="13"/>
      <c r="H539" s="13"/>
      <c r="I539" s="13"/>
      <c r="J539" s="13"/>
      <c r="K539" s="13"/>
      <c r="L539" s="13"/>
      <c r="M539" s="13"/>
      <c r="N539" s="13"/>
      <c r="O539" s="13"/>
      <c r="Q539" s="13" t="s">
        <v>295</v>
      </c>
      <c r="R539" s="95">
        <v>2113.2075471698113</v>
      </c>
      <c r="S539" s="95">
        <v>1891.6967509025271</v>
      </c>
      <c r="T539" s="95">
        <v>2684.7521047708137</v>
      </c>
      <c r="U539" s="95">
        <v>2884.848484848485</v>
      </c>
      <c r="V539" s="95">
        <v>2088.7323943661972</v>
      </c>
      <c r="W539" s="95">
        <v>2411.5853658536585</v>
      </c>
      <c r="X539" s="95">
        <v>3265.448215839861</v>
      </c>
      <c r="Y539" s="95">
        <v>3129.7520661157027</v>
      </c>
      <c r="Z539" s="95">
        <v>3604.2780748663104</v>
      </c>
      <c r="AA539" s="95">
        <v>3258.255715495343</v>
      </c>
      <c r="AB539" s="95">
        <v>4318.181818181818</v>
      </c>
      <c r="AC539" s="95">
        <v>2782.0143884892086</v>
      </c>
    </row>
    <row r="540" spans="2:29" ht="14.25" customHeight="1">
      <c r="B540" s="13"/>
      <c r="C540" s="13"/>
      <c r="D540" s="13"/>
      <c r="E540" s="13"/>
      <c r="F540" s="13"/>
      <c r="G540" s="13"/>
      <c r="H540" s="13"/>
      <c r="I540" s="13"/>
      <c r="J540" s="13"/>
      <c r="K540" s="13"/>
      <c r="L540" s="13"/>
      <c r="M540" s="13"/>
      <c r="N540" s="13"/>
      <c r="O540" s="13"/>
      <c r="Q540" s="13" t="s">
        <v>296</v>
      </c>
      <c r="R540" s="95">
        <v>9756.150265957445</v>
      </c>
      <c r="S540" s="95">
        <v>11510.13408169629</v>
      </c>
      <c r="T540" s="95">
        <v>12141.515761234072</v>
      </c>
      <c r="U540" s="95">
        <v>14566.737739872067</v>
      </c>
      <c r="V540" s="95">
        <v>15826.606161929783</v>
      </c>
      <c r="W540" s="95">
        <v>16754.988028731044</v>
      </c>
      <c r="X540" s="95">
        <v>13340.536820371644</v>
      </c>
      <c r="Y540" s="95">
        <v>13397.595826718076</v>
      </c>
      <c r="Z540" s="95">
        <v>12847.110170612354</v>
      </c>
      <c r="AA540" s="95">
        <v>14325.756690428889</v>
      </c>
      <c r="AB540" s="95">
        <v>13574.877595812932</v>
      </c>
      <c r="AC540" s="95">
        <v>15198.150253177637</v>
      </c>
    </row>
    <row r="541" spans="2:29" ht="14.25" customHeight="1">
      <c r="B541" s="13"/>
      <c r="C541" s="13"/>
      <c r="D541" s="13"/>
      <c r="E541" s="13"/>
      <c r="F541" s="13"/>
      <c r="G541" s="13"/>
      <c r="H541" s="13"/>
      <c r="I541" s="13"/>
      <c r="J541" s="13"/>
      <c r="K541" s="13"/>
      <c r="L541" s="13"/>
      <c r="M541" s="13"/>
      <c r="N541" s="13"/>
      <c r="O541" s="13"/>
      <c r="Q541" s="111" t="s">
        <v>297</v>
      </c>
      <c r="R541" s="93">
        <v>7385.499557913351</v>
      </c>
      <c r="S541" s="93">
        <v>6310.57915057915</v>
      </c>
      <c r="T541" s="93">
        <v>6981.434346459051</v>
      </c>
      <c r="U541" s="93">
        <v>6574.881409532414</v>
      </c>
      <c r="V541" s="93">
        <v>5017.731468787131</v>
      </c>
      <c r="W541" s="93">
        <v>4570.041342178636</v>
      </c>
      <c r="X541" s="93">
        <v>5062.795191069128</v>
      </c>
      <c r="Y541" s="93">
        <v>5289.6130346232185</v>
      </c>
      <c r="Z541" s="93">
        <v>6203.58785648574</v>
      </c>
      <c r="AA541" s="93">
        <v>7485.717033759738</v>
      </c>
      <c r="AB541" s="93">
        <v>7373.478701825558</v>
      </c>
      <c r="AC541" s="93">
        <v>7978.298255671116</v>
      </c>
    </row>
    <row r="542" spans="2:29" ht="14.25" customHeight="1">
      <c r="B542" s="13"/>
      <c r="C542" s="13"/>
      <c r="D542" s="13"/>
      <c r="E542" s="13"/>
      <c r="F542" s="13"/>
      <c r="G542" s="13"/>
      <c r="H542" s="13"/>
      <c r="I542" s="13"/>
      <c r="J542" s="13"/>
      <c r="K542" s="13"/>
      <c r="L542" s="13"/>
      <c r="M542" s="13"/>
      <c r="N542" s="13"/>
      <c r="O542" s="13"/>
      <c r="Q542" s="10"/>
      <c r="R542" s="90"/>
      <c r="S542" s="90"/>
      <c r="T542" s="90"/>
      <c r="U542" s="90"/>
      <c r="V542" s="90"/>
      <c r="W542" s="90"/>
      <c r="X542" s="90"/>
      <c r="Y542" s="90"/>
      <c r="Z542" s="90"/>
      <c r="AA542" s="90"/>
      <c r="AB542" s="90"/>
      <c r="AC542" s="90"/>
    </row>
    <row r="543" spans="2:29" ht="14.25" customHeight="1">
      <c r="B543" s="13"/>
      <c r="C543" s="13"/>
      <c r="D543" s="13"/>
      <c r="E543" s="13"/>
      <c r="F543" s="13"/>
      <c r="G543" s="13"/>
      <c r="H543" s="13"/>
      <c r="I543" s="13"/>
      <c r="J543" s="13"/>
      <c r="K543" s="13"/>
      <c r="L543" s="13"/>
      <c r="M543" s="13"/>
      <c r="N543" s="13"/>
      <c r="O543" s="13"/>
      <c r="Q543" s="19"/>
      <c r="R543" s="90"/>
      <c r="S543" s="90"/>
      <c r="T543" s="90"/>
      <c r="U543" s="90"/>
      <c r="V543" s="90"/>
      <c r="W543" s="90"/>
      <c r="X543" s="90"/>
      <c r="Y543" s="90"/>
      <c r="Z543" s="90"/>
      <c r="AA543" s="90"/>
      <c r="AB543" s="90"/>
      <c r="AC543" s="90"/>
    </row>
    <row r="544" spans="2:29" ht="14.25" customHeight="1">
      <c r="B544" s="13"/>
      <c r="C544" s="13"/>
      <c r="D544" s="13"/>
      <c r="E544" s="13"/>
      <c r="F544" s="13"/>
      <c r="G544" s="13"/>
      <c r="H544" s="13"/>
      <c r="I544" s="13"/>
      <c r="J544" s="13"/>
      <c r="K544" s="13"/>
      <c r="L544" s="13"/>
      <c r="M544" s="13"/>
      <c r="N544" s="13"/>
      <c r="O544" s="13"/>
      <c r="Q544" s="19"/>
      <c r="R544" s="90"/>
      <c r="S544" s="90"/>
      <c r="T544" s="90"/>
      <c r="U544" s="90"/>
      <c r="V544" s="90"/>
      <c r="W544" s="90"/>
      <c r="X544" s="90"/>
      <c r="Y544" s="90"/>
      <c r="Z544" s="90"/>
      <c r="AA544" s="90"/>
      <c r="AB544" s="90"/>
      <c r="AC544" s="90"/>
    </row>
    <row r="545" spans="2:29" ht="14.25" customHeight="1">
      <c r="B545" s="13"/>
      <c r="C545" s="13"/>
      <c r="D545" s="13"/>
      <c r="E545" s="13"/>
      <c r="F545" s="13"/>
      <c r="G545" s="13"/>
      <c r="H545" s="13"/>
      <c r="I545" s="13"/>
      <c r="J545" s="13"/>
      <c r="K545" s="13"/>
      <c r="L545" s="13"/>
      <c r="M545" s="13"/>
      <c r="N545" s="13"/>
      <c r="O545" s="13"/>
      <c r="Q545" s="19"/>
      <c r="R545" s="90"/>
      <c r="S545" s="90"/>
      <c r="T545" s="90"/>
      <c r="U545" s="90"/>
      <c r="V545" s="90"/>
      <c r="W545" s="90"/>
      <c r="X545" s="90"/>
      <c r="Y545" s="90"/>
      <c r="Z545" s="90"/>
      <c r="AA545" s="90"/>
      <c r="AB545" s="90"/>
      <c r="AC545" s="90"/>
    </row>
    <row r="546" spans="2:29" ht="14.25" customHeight="1">
      <c r="B546" s="13"/>
      <c r="C546" s="13"/>
      <c r="D546" s="13"/>
      <c r="E546" s="13"/>
      <c r="F546" s="13"/>
      <c r="G546" s="13"/>
      <c r="H546" s="13"/>
      <c r="I546" s="13"/>
      <c r="J546" s="13"/>
      <c r="K546" s="13"/>
      <c r="L546" s="13"/>
      <c r="M546" s="13"/>
      <c r="N546" s="13"/>
      <c r="O546" s="13"/>
      <c r="Q546" s="19"/>
      <c r="R546" s="90"/>
      <c r="S546" s="90"/>
      <c r="T546" s="90"/>
      <c r="U546" s="90"/>
      <c r="V546" s="90"/>
      <c r="W546" s="90"/>
      <c r="X546" s="90"/>
      <c r="Y546" s="90"/>
      <c r="Z546" s="90"/>
      <c r="AA546" s="90"/>
      <c r="AB546" s="90"/>
      <c r="AC546" s="90"/>
    </row>
    <row r="547" spans="2:29" ht="14.25" customHeight="1">
      <c r="B547" s="13"/>
      <c r="C547" s="13"/>
      <c r="D547" s="13"/>
      <c r="E547" s="13"/>
      <c r="F547" s="13"/>
      <c r="G547" s="13"/>
      <c r="H547" s="13"/>
      <c r="I547" s="13"/>
      <c r="J547" s="13"/>
      <c r="K547" s="13"/>
      <c r="L547" s="13"/>
      <c r="M547" s="13"/>
      <c r="N547" s="13"/>
      <c r="O547" s="13"/>
      <c r="Q547" s="19"/>
      <c r="R547" s="90"/>
      <c r="S547" s="90"/>
      <c r="T547" s="90"/>
      <c r="U547" s="90"/>
      <c r="V547" s="90"/>
      <c r="W547" s="90"/>
      <c r="X547" s="90"/>
      <c r="Y547" s="90"/>
      <c r="Z547" s="90"/>
      <c r="AA547" s="90"/>
      <c r="AB547" s="90"/>
      <c r="AC547" s="90"/>
    </row>
    <row r="548" spans="2:29" ht="14.25" customHeight="1">
      <c r="B548" s="13"/>
      <c r="C548" s="13"/>
      <c r="D548" s="13"/>
      <c r="E548" s="13"/>
      <c r="F548" s="13"/>
      <c r="G548" s="13"/>
      <c r="H548" s="13"/>
      <c r="I548" s="13"/>
      <c r="J548" s="13"/>
      <c r="K548" s="13"/>
      <c r="L548" s="13"/>
      <c r="M548" s="13"/>
      <c r="N548" s="13"/>
      <c r="O548" s="13"/>
      <c r="Q548" s="19"/>
      <c r="R548" s="90"/>
      <c r="S548" s="90"/>
      <c r="T548" s="90"/>
      <c r="U548" s="90"/>
      <c r="V548" s="90"/>
      <c r="W548" s="90"/>
      <c r="X548" s="90"/>
      <c r="Y548" s="90"/>
      <c r="Z548" s="90"/>
      <c r="AA548" s="90"/>
      <c r="AB548" s="90"/>
      <c r="AC548" s="90"/>
    </row>
    <row r="549" spans="2:29" ht="14.25" customHeight="1">
      <c r="B549" s="13"/>
      <c r="C549" s="13"/>
      <c r="D549" s="13"/>
      <c r="E549" s="13"/>
      <c r="F549" s="13"/>
      <c r="G549" s="13"/>
      <c r="H549" s="13"/>
      <c r="I549" s="13"/>
      <c r="J549" s="13"/>
      <c r="K549" s="13"/>
      <c r="L549" s="13"/>
      <c r="M549" s="13"/>
      <c r="N549" s="13"/>
      <c r="O549" s="13"/>
      <c r="Q549" s="19"/>
      <c r="R549" s="90"/>
      <c r="S549" s="90"/>
      <c r="T549" s="90"/>
      <c r="U549" s="90"/>
      <c r="V549" s="90"/>
      <c r="W549" s="90"/>
      <c r="X549" s="90"/>
      <c r="Y549" s="90"/>
      <c r="Z549" s="90"/>
      <c r="AA549" s="90"/>
      <c r="AB549" s="90"/>
      <c r="AC549" s="90"/>
    </row>
    <row r="550" spans="2:15" ht="14.25" customHeight="1">
      <c r="B550" s="13"/>
      <c r="C550" s="13"/>
      <c r="D550" s="13"/>
      <c r="E550" s="13"/>
      <c r="F550" s="13"/>
      <c r="G550" s="13"/>
      <c r="H550" s="13"/>
      <c r="I550" s="13"/>
      <c r="J550" s="13"/>
      <c r="K550" s="13"/>
      <c r="L550" s="13"/>
      <c r="M550" s="13"/>
      <c r="N550" s="13"/>
      <c r="O550" s="13"/>
    </row>
    <row r="551" spans="2:15" ht="14.25" customHeight="1">
      <c r="B551" s="13"/>
      <c r="C551" s="13"/>
      <c r="D551" s="13"/>
      <c r="E551" s="13"/>
      <c r="F551" s="13"/>
      <c r="G551" s="13"/>
      <c r="H551" s="13"/>
      <c r="I551" s="13"/>
      <c r="J551" s="13"/>
      <c r="K551" s="13"/>
      <c r="L551" s="13"/>
      <c r="M551" s="13"/>
      <c r="N551" s="13"/>
      <c r="O551" s="13"/>
    </row>
    <row r="552" spans="2:15" ht="14.25" customHeight="1">
      <c r="B552" s="13"/>
      <c r="C552" s="13"/>
      <c r="D552" s="13"/>
      <c r="E552" s="13"/>
      <c r="F552" s="13"/>
      <c r="G552" s="13"/>
      <c r="H552" s="13"/>
      <c r="I552" s="13"/>
      <c r="J552" s="13"/>
      <c r="K552" s="13"/>
      <c r="L552" s="13"/>
      <c r="M552" s="13"/>
      <c r="N552" s="13"/>
      <c r="O552" s="13"/>
    </row>
    <row r="553" spans="2:15" ht="14.25" customHeight="1">
      <c r="B553" s="13"/>
      <c r="C553" s="13"/>
      <c r="D553" s="13"/>
      <c r="E553" s="13"/>
      <c r="F553" s="13"/>
      <c r="G553" s="13"/>
      <c r="H553" s="13"/>
      <c r="I553" s="13"/>
      <c r="J553" s="13"/>
      <c r="K553" s="13"/>
      <c r="L553" s="13"/>
      <c r="M553" s="13"/>
      <c r="N553" s="13"/>
      <c r="O553" s="13"/>
    </row>
    <row r="554" spans="2:15" ht="14.25" customHeight="1">
      <c r="B554" s="13"/>
      <c r="C554" s="13"/>
      <c r="D554" s="13"/>
      <c r="E554" s="13"/>
      <c r="F554" s="13"/>
      <c r="G554" s="13"/>
      <c r="H554" s="13"/>
      <c r="I554" s="13"/>
      <c r="J554" s="13"/>
      <c r="K554" s="13"/>
      <c r="L554" s="13"/>
      <c r="M554" s="13"/>
      <c r="N554" s="13"/>
      <c r="O554" s="13"/>
    </row>
    <row r="555" spans="2:15" ht="14.25" customHeight="1">
      <c r="B555" s="13"/>
      <c r="C555" s="13"/>
      <c r="D555" s="13"/>
      <c r="E555" s="13"/>
      <c r="F555" s="13"/>
      <c r="G555" s="13"/>
      <c r="H555" s="13"/>
      <c r="I555" s="13"/>
      <c r="J555" s="13"/>
      <c r="K555" s="13"/>
      <c r="L555" s="13"/>
      <c r="M555" s="13"/>
      <c r="N555" s="13"/>
      <c r="O555" s="13"/>
    </row>
    <row r="556" spans="2:15" ht="14.25" customHeight="1">
      <c r="B556" s="13"/>
      <c r="C556" s="13"/>
      <c r="D556" s="13"/>
      <c r="E556" s="13"/>
      <c r="F556" s="13"/>
      <c r="G556" s="13"/>
      <c r="H556" s="13"/>
      <c r="I556" s="13"/>
      <c r="J556" s="13"/>
      <c r="K556" s="13"/>
      <c r="L556" s="13"/>
      <c r="M556" s="13"/>
      <c r="N556" s="13"/>
      <c r="O556" s="13"/>
    </row>
    <row r="557" spans="2:15" ht="14.25" customHeight="1">
      <c r="B557" s="13"/>
      <c r="C557" s="13"/>
      <c r="D557" s="13"/>
      <c r="E557" s="13"/>
      <c r="F557" s="13"/>
      <c r="G557" s="13"/>
      <c r="H557" s="13"/>
      <c r="I557" s="13"/>
      <c r="J557" s="13"/>
      <c r="K557" s="13"/>
      <c r="L557" s="13"/>
      <c r="M557" s="13"/>
      <c r="N557" s="13"/>
      <c r="O557" s="13"/>
    </row>
    <row r="558" spans="2:45" ht="14.25" customHeight="1">
      <c r="B558" s="13"/>
      <c r="C558" s="13"/>
      <c r="D558" s="13"/>
      <c r="E558" s="13"/>
      <c r="F558" s="13"/>
      <c r="G558" s="13"/>
      <c r="H558" s="13"/>
      <c r="I558" s="13"/>
      <c r="J558" s="13"/>
      <c r="K558" s="13"/>
      <c r="L558" s="13"/>
      <c r="M558" s="13"/>
      <c r="N558" s="13"/>
      <c r="O558" s="13"/>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row>
    <row r="559" spans="2:45" ht="14.25" customHeight="1">
      <c r="B559" s="13"/>
      <c r="C559" s="13"/>
      <c r="D559" s="13"/>
      <c r="E559" s="13"/>
      <c r="F559" s="13"/>
      <c r="G559" s="13"/>
      <c r="H559" s="13"/>
      <c r="I559" s="13"/>
      <c r="J559" s="13"/>
      <c r="K559" s="13"/>
      <c r="L559" s="13"/>
      <c r="M559" s="13"/>
      <c r="N559" s="13"/>
      <c r="O559" s="13"/>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row>
    <row r="560" spans="2:45" ht="14.25" customHeight="1">
      <c r="B560" s="13"/>
      <c r="C560" s="13"/>
      <c r="D560" s="13"/>
      <c r="E560" s="13"/>
      <c r="F560" s="13"/>
      <c r="G560" s="13"/>
      <c r="H560" s="13"/>
      <c r="I560" s="13"/>
      <c r="J560" s="13"/>
      <c r="K560" s="13"/>
      <c r="L560" s="13"/>
      <c r="M560" s="13"/>
      <c r="N560" s="13"/>
      <c r="O560" s="13"/>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row>
    <row r="561" spans="2:45" ht="14.25" customHeight="1">
      <c r="B561" s="13"/>
      <c r="C561" s="13"/>
      <c r="D561" s="13"/>
      <c r="E561" s="13"/>
      <c r="F561" s="13"/>
      <c r="G561" s="13"/>
      <c r="H561" s="13"/>
      <c r="I561" s="13"/>
      <c r="J561" s="13"/>
      <c r="K561" s="13"/>
      <c r="L561" s="13"/>
      <c r="M561" s="13"/>
      <c r="N561" s="13"/>
      <c r="O561" s="13"/>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row>
    <row r="562" spans="2:15" ht="14.25" customHeight="1">
      <c r="B562" s="13"/>
      <c r="C562" s="13"/>
      <c r="D562" s="13"/>
      <c r="E562" s="13"/>
      <c r="F562" s="13"/>
      <c r="G562" s="13"/>
      <c r="H562" s="13"/>
      <c r="I562" s="13"/>
      <c r="J562" s="13"/>
      <c r="K562" s="13"/>
      <c r="L562" s="13"/>
      <c r="M562" s="13"/>
      <c r="N562" s="13"/>
      <c r="O562" s="13"/>
    </row>
    <row r="563" spans="2:15" ht="14.25" customHeight="1">
      <c r="B563" s="13"/>
      <c r="C563" s="13"/>
      <c r="D563" s="13"/>
      <c r="E563" s="13"/>
      <c r="F563" s="13"/>
      <c r="G563" s="13"/>
      <c r="H563" s="13"/>
      <c r="I563" s="13"/>
      <c r="J563" s="13"/>
      <c r="K563" s="13"/>
      <c r="L563" s="13"/>
      <c r="M563" s="13"/>
      <c r="N563" s="13"/>
      <c r="O563" s="13"/>
    </row>
    <row r="564" spans="2:15" ht="14.25" customHeight="1">
      <c r="B564" s="13"/>
      <c r="C564" s="13"/>
      <c r="D564" s="13"/>
      <c r="E564" s="13"/>
      <c r="F564" s="13"/>
      <c r="G564" s="13"/>
      <c r="H564" s="13"/>
      <c r="I564" s="13"/>
      <c r="J564" s="13"/>
      <c r="K564" s="13"/>
      <c r="L564" s="13"/>
      <c r="M564" s="13"/>
      <c r="N564" s="13"/>
      <c r="O564" s="13"/>
    </row>
    <row r="565" spans="2:15" ht="14.25" customHeight="1">
      <c r="B565" s="13"/>
      <c r="C565" s="13"/>
      <c r="D565" s="13"/>
      <c r="E565" s="13"/>
      <c r="F565" s="13"/>
      <c r="G565" s="13"/>
      <c r="H565" s="13"/>
      <c r="I565" s="13"/>
      <c r="J565" s="13"/>
      <c r="K565" s="13"/>
      <c r="L565" s="13"/>
      <c r="M565" s="13"/>
      <c r="N565" s="13"/>
      <c r="O565" s="13"/>
    </row>
    <row r="566" spans="2:15" ht="14.25" customHeight="1">
      <c r="B566" s="13"/>
      <c r="C566" s="13"/>
      <c r="D566" s="13"/>
      <c r="E566" s="13"/>
      <c r="F566" s="13"/>
      <c r="G566" s="13"/>
      <c r="H566" s="13"/>
      <c r="I566" s="13"/>
      <c r="J566" s="13"/>
      <c r="K566" s="13"/>
      <c r="L566" s="13"/>
      <c r="M566" s="13"/>
      <c r="N566" s="13"/>
      <c r="O566" s="13"/>
    </row>
    <row r="567" spans="2:15" ht="14.25" customHeight="1">
      <c r="B567" s="13"/>
      <c r="C567" s="13"/>
      <c r="D567" s="13"/>
      <c r="E567" s="13"/>
      <c r="F567" s="13"/>
      <c r="G567" s="13"/>
      <c r="H567" s="13"/>
      <c r="I567" s="13"/>
      <c r="J567" s="13"/>
      <c r="K567" s="13"/>
      <c r="L567" s="13"/>
      <c r="M567" s="13"/>
      <c r="N567" s="13"/>
      <c r="O567" s="13"/>
    </row>
    <row r="568" spans="2:15" ht="14.25" customHeight="1">
      <c r="B568" s="13"/>
      <c r="C568" s="13"/>
      <c r="D568" s="13"/>
      <c r="E568" s="13"/>
      <c r="F568" s="13"/>
      <c r="G568" s="13"/>
      <c r="H568" s="13"/>
      <c r="I568" s="13"/>
      <c r="J568" s="13"/>
      <c r="K568" s="13"/>
      <c r="L568" s="13"/>
      <c r="M568" s="13"/>
      <c r="N568" s="13"/>
      <c r="O568" s="13"/>
    </row>
    <row r="569" spans="2:29" ht="14.25" customHeight="1">
      <c r="B569" s="13"/>
      <c r="C569" s="13"/>
      <c r="D569" s="13"/>
      <c r="E569" s="13"/>
      <c r="F569" s="13"/>
      <c r="G569" s="13"/>
      <c r="H569" s="13"/>
      <c r="I569" s="13"/>
      <c r="J569" s="13"/>
      <c r="K569" s="13"/>
      <c r="L569" s="13"/>
      <c r="M569" s="13"/>
      <c r="N569" s="13"/>
      <c r="O569" s="13"/>
      <c r="Q569" s="10"/>
      <c r="R569" s="10"/>
      <c r="S569" s="10"/>
      <c r="T569" s="10"/>
      <c r="U569" s="10"/>
      <c r="V569" s="10"/>
      <c r="W569" s="10"/>
      <c r="X569" s="10"/>
      <c r="Y569" s="10"/>
      <c r="Z569" s="10"/>
      <c r="AA569" s="10"/>
      <c r="AB569" s="10"/>
      <c r="AC569" s="10"/>
    </row>
    <row r="570" spans="2:29" ht="14.25" customHeight="1">
      <c r="B570" s="13"/>
      <c r="C570" s="13"/>
      <c r="D570" s="13"/>
      <c r="E570" s="13"/>
      <c r="F570" s="13"/>
      <c r="G570" s="13"/>
      <c r="H570" s="13"/>
      <c r="I570" s="13"/>
      <c r="J570" s="13"/>
      <c r="K570" s="13"/>
      <c r="L570" s="13"/>
      <c r="M570" s="13"/>
      <c r="N570" s="13"/>
      <c r="O570" s="13"/>
      <c r="Q570" s="16" t="s">
        <v>394</v>
      </c>
      <c r="R570" s="16"/>
      <c r="S570" s="16"/>
      <c r="T570" s="16"/>
      <c r="U570" s="16"/>
      <c r="V570" s="16"/>
      <c r="W570" s="16"/>
      <c r="X570" s="16"/>
      <c r="Y570" s="16"/>
      <c r="Z570" s="16"/>
      <c r="AA570" s="16"/>
      <c r="AB570" s="16"/>
      <c r="AC570" s="16"/>
    </row>
    <row r="571" spans="2:29" ht="14.25" customHeight="1">
      <c r="B571" s="13"/>
      <c r="C571" s="13"/>
      <c r="D571" s="13"/>
      <c r="E571" s="13"/>
      <c r="F571" s="13"/>
      <c r="G571" s="13"/>
      <c r="H571" s="13"/>
      <c r="I571" s="13"/>
      <c r="J571" s="13"/>
      <c r="K571" s="13"/>
      <c r="L571" s="13"/>
      <c r="M571" s="13"/>
      <c r="N571" s="13"/>
      <c r="O571" s="13"/>
      <c r="Q571" s="16"/>
      <c r="R571" s="81" t="s">
        <v>131</v>
      </c>
      <c r="S571" s="81" t="s">
        <v>132</v>
      </c>
      <c r="T571" s="81" t="s">
        <v>133</v>
      </c>
      <c r="U571" s="81" t="s">
        <v>134</v>
      </c>
      <c r="V571" s="81" t="s">
        <v>137</v>
      </c>
      <c r="W571" s="81" t="s">
        <v>138</v>
      </c>
      <c r="X571" s="81" t="s">
        <v>139</v>
      </c>
      <c r="Y571" s="81" t="s">
        <v>140</v>
      </c>
      <c r="Z571" s="81" t="s">
        <v>141</v>
      </c>
      <c r="AA571" s="81" t="s">
        <v>142</v>
      </c>
      <c r="AB571" s="81" t="s">
        <v>143</v>
      </c>
      <c r="AC571" s="81" t="s">
        <v>144</v>
      </c>
    </row>
    <row r="572" spans="2:29" ht="14.25" customHeight="1">
      <c r="B572" s="13"/>
      <c r="C572" s="13"/>
      <c r="D572" s="13"/>
      <c r="E572" s="13"/>
      <c r="F572" s="13"/>
      <c r="G572" s="13"/>
      <c r="H572" s="13"/>
      <c r="I572" s="13"/>
      <c r="J572" s="13"/>
      <c r="K572" s="13"/>
      <c r="L572" s="13"/>
      <c r="M572" s="13"/>
      <c r="N572" s="13"/>
      <c r="O572" s="13"/>
      <c r="Q572" t="s">
        <v>387</v>
      </c>
      <c r="R572" s="95">
        <v>8520.765602820642</v>
      </c>
      <c r="S572" s="95">
        <v>9454.12214692554</v>
      </c>
      <c r="T572" s="95">
        <v>10956.883035434306</v>
      </c>
      <c r="U572" s="95">
        <v>12038.579668889055</v>
      </c>
      <c r="V572" s="95">
        <v>9397.15020007157</v>
      </c>
      <c r="W572" s="95">
        <v>9646.44944528051</v>
      </c>
      <c r="X572" s="95">
        <v>8877.357084296042</v>
      </c>
      <c r="Y572" s="95">
        <v>10920.600618502925</v>
      </c>
      <c r="Z572" s="95">
        <v>10747.852205929848</v>
      </c>
      <c r="AA572" s="95">
        <v>11726.769285735552</v>
      </c>
      <c r="AB572" s="95">
        <v>12404.087201205128</v>
      </c>
      <c r="AC572" s="95">
        <v>12900.501092808785</v>
      </c>
    </row>
    <row r="573" spans="2:29" ht="14.25" customHeight="1">
      <c r="B573" s="13"/>
      <c r="C573" s="13"/>
      <c r="D573" s="13"/>
      <c r="E573" s="13"/>
      <c r="F573" s="13"/>
      <c r="G573" s="13"/>
      <c r="H573" s="13"/>
      <c r="I573" s="13"/>
      <c r="J573" s="13"/>
      <c r="K573" s="13"/>
      <c r="L573" s="13"/>
      <c r="M573" s="13"/>
      <c r="N573" s="13"/>
      <c r="O573" s="13"/>
      <c r="Q573" s="13" t="s">
        <v>388</v>
      </c>
      <c r="R573" s="95">
        <v>2264.0642939150403</v>
      </c>
      <c r="S573" s="95">
        <v>1681.3996316758748</v>
      </c>
      <c r="T573" s="95">
        <v>1993.0875576036867</v>
      </c>
      <c r="U573" s="95">
        <v>3599.099099099099</v>
      </c>
      <c r="V573" s="95">
        <v>3280.5164319248825</v>
      </c>
      <c r="W573" s="95">
        <v>3089.6637608966375</v>
      </c>
      <c r="X573" s="95">
        <v>3010.1522842639592</v>
      </c>
      <c r="Y573" s="95">
        <v>3211.4882506527415</v>
      </c>
      <c r="Z573" s="95">
        <v>1725.614591593973</v>
      </c>
      <c r="AA573" s="95">
        <v>1792.4710424710424</v>
      </c>
      <c r="AB573" s="95">
        <v>2241.519674355495</v>
      </c>
      <c r="AC573" s="95">
        <v>3986.813186813187</v>
      </c>
    </row>
    <row r="574" spans="2:29" ht="14.25" customHeight="1">
      <c r="B574" s="13"/>
      <c r="C574" s="13"/>
      <c r="D574" s="13"/>
      <c r="E574" s="13"/>
      <c r="F574" s="13"/>
      <c r="G574" s="13"/>
      <c r="H574" s="13"/>
      <c r="I574" s="13"/>
      <c r="J574" s="13"/>
      <c r="K574" s="13"/>
      <c r="L574" s="13"/>
      <c r="M574" s="13"/>
      <c r="N574" s="13"/>
      <c r="O574" s="13"/>
      <c r="Q574" s="13" t="s">
        <v>389</v>
      </c>
      <c r="R574" s="95">
        <v>5878.920495988329</v>
      </c>
      <c r="S574" s="95">
        <v>7136.986301369862</v>
      </c>
      <c r="T574" s="95">
        <v>8025.854879065888</v>
      </c>
      <c r="U574" s="95">
        <v>13949.771689497718</v>
      </c>
      <c r="V574" s="95">
        <v>8448.899371069181</v>
      </c>
      <c r="W574" s="95">
        <v>8468.80733944954</v>
      </c>
      <c r="X574" s="95">
        <v>8432.485322896282</v>
      </c>
      <c r="Y574" s="95">
        <v>10455.980066445181</v>
      </c>
      <c r="Z574" s="95">
        <v>11681.742043551088</v>
      </c>
      <c r="AA574" s="95">
        <v>11473.916887709991</v>
      </c>
      <c r="AB574" s="95">
        <v>12555.555555555555</v>
      </c>
      <c r="AC574" s="95">
        <v>12495.27959331881</v>
      </c>
    </row>
    <row r="575" spans="2:29" ht="14.25" customHeight="1">
      <c r="B575" s="13"/>
      <c r="C575" s="13"/>
      <c r="D575" s="13"/>
      <c r="E575" s="13"/>
      <c r="F575" s="13"/>
      <c r="G575" s="13"/>
      <c r="H575" s="13"/>
      <c r="I575" s="13"/>
      <c r="J575" s="13"/>
      <c r="K575" s="13"/>
      <c r="L575" s="13"/>
      <c r="M575" s="13"/>
      <c r="N575" s="13"/>
      <c r="O575" s="13"/>
      <c r="Q575" s="13" t="s">
        <v>390</v>
      </c>
      <c r="R575" s="95">
        <v>7023.582680879163</v>
      </c>
      <c r="S575" s="95">
        <v>8411.081704089474</v>
      </c>
      <c r="T575" s="95">
        <v>8823.93865127678</v>
      </c>
      <c r="U575" s="95">
        <v>9196.618890113929</v>
      </c>
      <c r="V575" s="95">
        <v>8594.172383345785</v>
      </c>
      <c r="W575" s="95">
        <v>8870.49713060914</v>
      </c>
      <c r="X575" s="95">
        <v>8098.791496796739</v>
      </c>
      <c r="Y575" s="95">
        <v>10029.774291659996</v>
      </c>
      <c r="Z575" s="95">
        <v>9076.847841274277</v>
      </c>
      <c r="AA575" s="95">
        <v>10233.532934131736</v>
      </c>
      <c r="AB575" s="95">
        <v>10894.354148845166</v>
      </c>
      <c r="AC575" s="95">
        <v>11300.985334555455</v>
      </c>
    </row>
    <row r="576" spans="2:29" ht="14.25" customHeight="1">
      <c r="B576" s="13"/>
      <c r="C576" s="13"/>
      <c r="D576" s="13"/>
      <c r="E576" s="13"/>
      <c r="F576" s="13"/>
      <c r="G576" s="13"/>
      <c r="H576" s="13"/>
      <c r="I576" s="13"/>
      <c r="J576" s="13"/>
      <c r="K576" s="13"/>
      <c r="L576" s="13"/>
      <c r="M576" s="13"/>
      <c r="N576" s="13"/>
      <c r="O576" s="13"/>
      <c r="Q576" s="13" t="s">
        <v>391</v>
      </c>
      <c r="R576" s="95">
        <v>11538.281582305402</v>
      </c>
      <c r="S576" s="95">
        <v>11943.288528816056</v>
      </c>
      <c r="T576" s="95">
        <v>14438.817005545287</v>
      </c>
      <c r="U576" s="95">
        <v>13047.908745247149</v>
      </c>
      <c r="V576" s="95">
        <v>10771.428571428572</v>
      </c>
      <c r="W576" s="95">
        <v>11687.766030481944</v>
      </c>
      <c r="X576" s="95">
        <v>10762.373329416949</v>
      </c>
      <c r="Y576" s="95">
        <v>12683.098591549297</v>
      </c>
      <c r="Z576" s="95">
        <v>11982.196506064316</v>
      </c>
      <c r="AA576" s="95">
        <v>11388.723751078724</v>
      </c>
      <c r="AB576" s="95">
        <v>12180.156411947612</v>
      </c>
      <c r="AC576" s="95">
        <v>12671.852295067954</v>
      </c>
    </row>
    <row r="577" spans="2:29" ht="14.25" customHeight="1">
      <c r="B577" s="13"/>
      <c r="C577" s="13"/>
      <c r="D577" s="13"/>
      <c r="E577" s="13"/>
      <c r="F577" s="13"/>
      <c r="G577" s="13"/>
      <c r="H577" s="13"/>
      <c r="I577" s="13"/>
      <c r="J577" s="13"/>
      <c r="K577" s="13"/>
      <c r="L577" s="13"/>
      <c r="M577" s="13"/>
      <c r="N577" s="13"/>
      <c r="O577" s="13"/>
      <c r="Q577" s="13" t="s">
        <v>392</v>
      </c>
      <c r="R577" s="95">
        <v>11124.136287824636</v>
      </c>
      <c r="S577" s="95">
        <v>11924.231924231924</v>
      </c>
      <c r="T577" s="95">
        <v>15960.471854304637</v>
      </c>
      <c r="U577" s="95">
        <v>20649.034240561898</v>
      </c>
      <c r="V577" s="95">
        <v>11687.359607923217</v>
      </c>
      <c r="W577" s="95">
        <v>9550.721265704979</v>
      </c>
      <c r="X577" s="95">
        <v>8839.175257731958</v>
      </c>
      <c r="Y577" s="95">
        <v>12803.879820203454</v>
      </c>
      <c r="Z577" s="95">
        <v>16531.067330591035</v>
      </c>
      <c r="AA577" s="95">
        <v>19810.43580222787</v>
      </c>
      <c r="AB577" s="95">
        <v>19282.284467078938</v>
      </c>
      <c r="AC577" s="95">
        <v>19577.493261455525</v>
      </c>
    </row>
    <row r="578" spans="2:29" ht="14.25" customHeight="1">
      <c r="B578" s="13"/>
      <c r="C578" s="13"/>
      <c r="D578" s="13"/>
      <c r="E578" s="13"/>
      <c r="F578" s="13"/>
      <c r="G578" s="13"/>
      <c r="H578" s="13"/>
      <c r="I578" s="13"/>
      <c r="J578" s="13"/>
      <c r="K578" s="13"/>
      <c r="L578" s="13"/>
      <c r="M578" s="13"/>
      <c r="N578" s="13"/>
      <c r="O578" s="13"/>
      <c r="Q578" s="111" t="s">
        <v>393</v>
      </c>
      <c r="R578" s="93">
        <v>6752.577319587629</v>
      </c>
      <c r="S578" s="93">
        <v>6627.777777777778</v>
      </c>
      <c r="T578" s="93">
        <v>3875</v>
      </c>
      <c r="U578" s="93">
        <v>5065.656565656565</v>
      </c>
      <c r="V578" s="93">
        <v>2300</v>
      </c>
      <c r="W578" s="93">
        <v>14860.06289308176</v>
      </c>
      <c r="X578" s="93">
        <v>14028.38063439065</v>
      </c>
      <c r="Y578" s="93">
        <v>6496.073298429319</v>
      </c>
      <c r="Z578" s="93">
        <v>4572.402044293015</v>
      </c>
      <c r="AA578" s="93">
        <v>4979.320531757755</v>
      </c>
      <c r="AB578" s="93">
        <v>7075.851393188855</v>
      </c>
      <c r="AC578" s="93">
        <v>5463.865546218488</v>
      </c>
    </row>
    <row r="579" spans="2:29" ht="14.25" customHeight="1">
      <c r="B579" s="13"/>
      <c r="C579" s="13"/>
      <c r="D579" s="13"/>
      <c r="E579" s="13"/>
      <c r="F579" s="13"/>
      <c r="G579" s="13"/>
      <c r="H579" s="13"/>
      <c r="I579" s="13"/>
      <c r="J579" s="13"/>
      <c r="K579" s="13"/>
      <c r="L579" s="13"/>
      <c r="M579" s="13"/>
      <c r="N579" s="13"/>
      <c r="O579" s="13"/>
      <c r="Q579" s="13"/>
      <c r="R579" s="86"/>
      <c r="S579" s="86"/>
      <c r="T579" s="86"/>
      <c r="U579" s="86"/>
      <c r="V579" s="86"/>
      <c r="W579" s="86"/>
      <c r="X579" s="86"/>
      <c r="Y579" s="86"/>
      <c r="Z579" s="86"/>
      <c r="AA579" s="86"/>
      <c r="AB579" s="86"/>
      <c r="AC579" s="86"/>
    </row>
    <row r="580" spans="2:29" ht="14.25" customHeight="1">
      <c r="B580" s="13"/>
      <c r="C580" s="13"/>
      <c r="D580" s="13"/>
      <c r="E580" s="13"/>
      <c r="F580" s="13"/>
      <c r="G580" s="13"/>
      <c r="H580" s="13"/>
      <c r="I580" s="13"/>
      <c r="J580" s="13"/>
      <c r="K580" s="13"/>
      <c r="L580" s="13"/>
      <c r="M580" s="13"/>
      <c r="N580" s="13"/>
      <c r="O580" s="13"/>
      <c r="Q580" s="13"/>
      <c r="R580" s="86"/>
      <c r="S580" s="86"/>
      <c r="T580" s="86"/>
      <c r="U580" s="86"/>
      <c r="V580" s="86"/>
      <c r="W580" s="86"/>
      <c r="X580" s="86"/>
      <c r="Y580" s="86"/>
      <c r="Z580" s="86"/>
      <c r="AA580" s="86"/>
      <c r="AB580" s="86"/>
      <c r="AC580" s="86"/>
    </row>
    <row r="581" spans="2:29" ht="14.25" customHeight="1">
      <c r="B581" s="13"/>
      <c r="C581" s="13"/>
      <c r="D581" s="13"/>
      <c r="E581" s="13"/>
      <c r="F581" s="13"/>
      <c r="G581" s="13"/>
      <c r="H581" s="13"/>
      <c r="I581" s="13"/>
      <c r="J581" s="13"/>
      <c r="K581" s="13"/>
      <c r="L581" s="13"/>
      <c r="M581" s="13"/>
      <c r="N581" s="13"/>
      <c r="O581" s="13"/>
      <c r="Q581" s="13"/>
      <c r="R581" s="86"/>
      <c r="S581" s="86"/>
      <c r="T581" s="86"/>
      <c r="U581" s="86"/>
      <c r="V581" s="86"/>
      <c r="W581" s="86"/>
      <c r="X581" s="86"/>
      <c r="Y581" s="86"/>
      <c r="Z581" s="86"/>
      <c r="AA581" s="86"/>
      <c r="AB581" s="86"/>
      <c r="AC581" s="86"/>
    </row>
    <row r="582" spans="2:29" ht="14.25" customHeight="1">
      <c r="B582" s="13"/>
      <c r="C582" s="13"/>
      <c r="D582" s="13"/>
      <c r="E582" s="13"/>
      <c r="F582" s="13"/>
      <c r="G582" s="13"/>
      <c r="H582" s="13"/>
      <c r="I582" s="13"/>
      <c r="J582" s="13"/>
      <c r="K582" s="13"/>
      <c r="L582" s="13"/>
      <c r="M582" s="13"/>
      <c r="N582" s="13"/>
      <c r="O582" s="13"/>
      <c r="Q582" s="13"/>
      <c r="R582" s="86"/>
      <c r="S582" s="86"/>
      <c r="T582" s="86"/>
      <c r="U582" s="86"/>
      <c r="V582" s="86"/>
      <c r="W582" s="86"/>
      <c r="X582" s="86"/>
      <c r="Y582" s="86"/>
      <c r="Z582" s="86"/>
      <c r="AA582" s="86"/>
      <c r="AB582" s="86"/>
      <c r="AC582" s="86"/>
    </row>
    <row r="583" spans="2:29" ht="14.25" customHeight="1">
      <c r="B583" s="13"/>
      <c r="C583" s="13"/>
      <c r="D583" s="13"/>
      <c r="E583" s="13"/>
      <c r="F583" s="13"/>
      <c r="G583" s="13"/>
      <c r="H583" s="13"/>
      <c r="I583" s="13"/>
      <c r="J583" s="13"/>
      <c r="K583" s="13"/>
      <c r="L583" s="13"/>
      <c r="M583" s="13"/>
      <c r="N583" s="13"/>
      <c r="O583" s="13"/>
      <c r="Q583" s="13"/>
      <c r="R583" s="86"/>
      <c r="S583" s="86"/>
      <c r="T583" s="86"/>
      <c r="U583" s="86"/>
      <c r="V583" s="86"/>
      <c r="W583" s="86"/>
      <c r="X583" s="86"/>
      <c r="Y583" s="86"/>
      <c r="Z583" s="86"/>
      <c r="AA583" s="86"/>
      <c r="AB583" s="86"/>
      <c r="AC583" s="86"/>
    </row>
    <row r="584" spans="2:29" ht="14.25" customHeight="1">
      <c r="B584" s="13"/>
      <c r="C584" s="13"/>
      <c r="D584" s="13"/>
      <c r="E584" s="13"/>
      <c r="F584" s="13"/>
      <c r="G584" s="13"/>
      <c r="H584" s="13"/>
      <c r="I584" s="13"/>
      <c r="J584" s="13"/>
      <c r="K584" s="13"/>
      <c r="L584" s="13"/>
      <c r="M584" s="13"/>
      <c r="N584" s="13"/>
      <c r="O584" s="13"/>
      <c r="Q584" s="13"/>
      <c r="R584" s="86"/>
      <c r="S584" s="86"/>
      <c r="T584" s="86"/>
      <c r="U584" s="86"/>
      <c r="V584" s="86"/>
      <c r="W584" s="86"/>
      <c r="X584" s="86"/>
      <c r="Y584" s="86"/>
      <c r="Z584" s="86"/>
      <c r="AA584" s="86"/>
      <c r="AB584" s="86"/>
      <c r="AC584" s="86"/>
    </row>
    <row r="585" spans="2:29" ht="14.25" customHeight="1">
      <c r="B585" s="13"/>
      <c r="C585" s="13"/>
      <c r="D585" s="13"/>
      <c r="E585" s="13"/>
      <c r="F585" s="13"/>
      <c r="G585" s="13"/>
      <c r="H585" s="13"/>
      <c r="I585" s="13"/>
      <c r="J585" s="13"/>
      <c r="K585" s="13"/>
      <c r="L585" s="13"/>
      <c r="M585" s="13"/>
      <c r="N585" s="13"/>
      <c r="O585" s="13"/>
      <c r="Q585" s="13"/>
      <c r="R585" s="116"/>
      <c r="S585" s="116"/>
      <c r="T585" s="116"/>
      <c r="U585" s="116"/>
      <c r="V585" s="116"/>
      <c r="W585" s="116"/>
      <c r="X585" s="116"/>
      <c r="Y585" s="116"/>
      <c r="Z585" s="116"/>
      <c r="AA585" s="116"/>
      <c r="AB585" s="116"/>
      <c r="AC585" s="116"/>
    </row>
    <row r="586" spans="2:29" ht="14.25" customHeight="1">
      <c r="B586" s="13"/>
      <c r="C586" s="13"/>
      <c r="D586" s="13"/>
      <c r="E586" s="13"/>
      <c r="F586" s="13"/>
      <c r="G586" s="13"/>
      <c r="H586" s="13"/>
      <c r="I586" s="13"/>
      <c r="J586" s="13"/>
      <c r="K586" s="13"/>
      <c r="L586" s="13"/>
      <c r="M586" s="13"/>
      <c r="N586" s="13"/>
      <c r="O586" s="13"/>
      <c r="Q586" s="13"/>
      <c r="R586" s="116"/>
      <c r="S586" s="116"/>
      <c r="T586" s="116"/>
      <c r="U586" s="116"/>
      <c r="V586" s="116"/>
      <c r="W586" s="116"/>
      <c r="X586" s="116"/>
      <c r="Y586" s="116"/>
      <c r="Z586" s="116"/>
      <c r="AA586" s="116"/>
      <c r="AB586" s="116"/>
      <c r="AC586" s="116"/>
    </row>
    <row r="587" spans="2:29" ht="14.25" customHeight="1">
      <c r="B587" s="13"/>
      <c r="C587" s="13"/>
      <c r="D587" s="13"/>
      <c r="E587" s="13"/>
      <c r="F587" s="13"/>
      <c r="G587" s="13"/>
      <c r="H587" s="13"/>
      <c r="I587" s="13"/>
      <c r="J587" s="13"/>
      <c r="K587" s="13"/>
      <c r="L587" s="13"/>
      <c r="M587" s="13"/>
      <c r="N587" s="13"/>
      <c r="O587" s="13"/>
      <c r="Q587" s="13"/>
      <c r="R587" s="116"/>
      <c r="S587" s="116"/>
      <c r="T587" s="116"/>
      <c r="U587" s="116"/>
      <c r="V587" s="116"/>
      <c r="W587" s="116"/>
      <c r="X587" s="116"/>
      <c r="Y587" s="116"/>
      <c r="Z587" s="116"/>
      <c r="AA587" s="116"/>
      <c r="AB587" s="116"/>
      <c r="AC587" s="116"/>
    </row>
    <row r="588" spans="2:29" ht="14.25" customHeight="1">
      <c r="B588" s="13"/>
      <c r="C588" s="13"/>
      <c r="D588" s="13"/>
      <c r="E588" s="13"/>
      <c r="F588" s="13"/>
      <c r="G588" s="13"/>
      <c r="H588" s="13"/>
      <c r="I588" s="13"/>
      <c r="J588" s="13"/>
      <c r="K588" s="13"/>
      <c r="L588" s="13"/>
      <c r="M588" s="13"/>
      <c r="N588" s="13"/>
      <c r="O588" s="13"/>
      <c r="Q588" s="13"/>
      <c r="R588" s="116"/>
      <c r="S588" s="116"/>
      <c r="T588" s="116"/>
      <c r="U588" s="116"/>
      <c r="V588" s="116"/>
      <c r="W588" s="116"/>
      <c r="X588" s="116"/>
      <c r="Y588" s="116"/>
      <c r="Z588" s="116"/>
      <c r="AA588" s="116"/>
      <c r="AB588" s="116"/>
      <c r="AC588" s="116"/>
    </row>
    <row r="589" spans="2:29" ht="14.25" customHeight="1">
      <c r="B589" s="13"/>
      <c r="C589" s="13"/>
      <c r="D589" s="13"/>
      <c r="E589" s="13"/>
      <c r="F589" s="13"/>
      <c r="G589" s="13"/>
      <c r="H589" s="13"/>
      <c r="I589" s="13"/>
      <c r="J589" s="13"/>
      <c r="K589" s="13"/>
      <c r="L589" s="13"/>
      <c r="M589" s="13"/>
      <c r="N589" s="13"/>
      <c r="O589" s="13"/>
      <c r="Q589" s="13"/>
      <c r="R589" s="116"/>
      <c r="S589" s="116"/>
      <c r="T589" s="116"/>
      <c r="U589" s="116"/>
      <c r="V589" s="116"/>
      <c r="W589" s="116"/>
      <c r="X589" s="116"/>
      <c r="Y589" s="116"/>
      <c r="Z589" s="116"/>
      <c r="AA589" s="116"/>
      <c r="AB589" s="116"/>
      <c r="AC589" s="116"/>
    </row>
    <row r="590" spans="2:29" ht="14.25" customHeight="1">
      <c r="B590" s="13"/>
      <c r="C590" s="13"/>
      <c r="D590" s="13"/>
      <c r="E590" s="13"/>
      <c r="F590" s="13"/>
      <c r="G590" s="13"/>
      <c r="H590" s="13"/>
      <c r="I590" s="13"/>
      <c r="J590" s="13"/>
      <c r="K590" s="13"/>
      <c r="L590" s="13"/>
      <c r="M590" s="13"/>
      <c r="N590" s="13"/>
      <c r="O590" s="13"/>
      <c r="Q590" s="13"/>
      <c r="R590" s="116"/>
      <c r="S590" s="116"/>
      <c r="T590" s="116"/>
      <c r="U590" s="116"/>
      <c r="V590" s="116"/>
      <c r="W590" s="116"/>
      <c r="X590" s="116"/>
      <c r="Y590" s="116"/>
      <c r="Z590" s="116"/>
      <c r="AA590" s="116"/>
      <c r="AB590" s="116"/>
      <c r="AC590" s="116"/>
    </row>
    <row r="591" spans="2:29" ht="14.25" customHeight="1">
      <c r="B591" s="13"/>
      <c r="C591" s="13"/>
      <c r="D591" s="13"/>
      <c r="E591" s="13"/>
      <c r="F591" s="13"/>
      <c r="G591" s="13"/>
      <c r="H591" s="13"/>
      <c r="I591" s="13"/>
      <c r="J591" s="13"/>
      <c r="K591" s="13"/>
      <c r="L591" s="13"/>
      <c r="M591" s="13"/>
      <c r="N591" s="13"/>
      <c r="O591" s="13"/>
      <c r="Q591" s="13"/>
      <c r="R591" s="116"/>
      <c r="S591" s="116"/>
      <c r="T591" s="116"/>
      <c r="U591" s="116"/>
      <c r="V591" s="116"/>
      <c r="W591" s="116"/>
      <c r="X591" s="116"/>
      <c r="Y591" s="116"/>
      <c r="Z591" s="116"/>
      <c r="AA591" s="116"/>
      <c r="AB591" s="116"/>
      <c r="AC591" s="116"/>
    </row>
    <row r="592" spans="2:15" ht="14.25" customHeight="1">
      <c r="B592" s="13"/>
      <c r="C592" s="13"/>
      <c r="D592" s="13"/>
      <c r="E592" s="13"/>
      <c r="F592" s="13"/>
      <c r="G592" s="13"/>
      <c r="H592" s="13"/>
      <c r="I592" s="13"/>
      <c r="J592" s="13"/>
      <c r="K592" s="13"/>
      <c r="L592" s="13"/>
      <c r="M592" s="13"/>
      <c r="N592" s="13"/>
      <c r="O592" s="13"/>
    </row>
    <row r="593" spans="2:15" ht="14.25" customHeight="1">
      <c r="B593" s="13"/>
      <c r="C593" s="13"/>
      <c r="D593" s="13"/>
      <c r="E593" s="13"/>
      <c r="F593" s="13"/>
      <c r="G593" s="13"/>
      <c r="H593" s="13"/>
      <c r="I593" s="13"/>
      <c r="J593" s="13"/>
      <c r="K593" s="13"/>
      <c r="L593" s="13"/>
      <c r="M593" s="13"/>
      <c r="N593" s="13"/>
      <c r="O593" s="13"/>
    </row>
    <row r="594" spans="2:15" ht="14.25" customHeight="1">
      <c r="B594" s="13"/>
      <c r="C594" s="13"/>
      <c r="D594" s="13"/>
      <c r="E594" s="13"/>
      <c r="F594" s="13"/>
      <c r="G594" s="13"/>
      <c r="H594" s="13"/>
      <c r="I594" s="13"/>
      <c r="J594" s="13"/>
      <c r="K594" s="13"/>
      <c r="L594" s="13"/>
      <c r="M594" s="13"/>
      <c r="N594" s="13"/>
      <c r="O594" s="13"/>
    </row>
    <row r="595" spans="2:15" ht="14.25" customHeight="1">
      <c r="B595" s="13"/>
      <c r="C595" s="13"/>
      <c r="D595" s="13"/>
      <c r="E595" s="13"/>
      <c r="F595" s="13"/>
      <c r="G595" s="13"/>
      <c r="H595" s="13"/>
      <c r="I595" s="13"/>
      <c r="J595" s="13"/>
      <c r="K595" s="13"/>
      <c r="L595" s="13"/>
      <c r="M595" s="13"/>
      <c r="N595" s="13"/>
      <c r="O595" s="13"/>
    </row>
    <row r="596" spans="2:15" ht="14.25" customHeight="1">
      <c r="B596" s="13"/>
      <c r="C596" s="13"/>
      <c r="D596" s="13"/>
      <c r="E596" s="13"/>
      <c r="F596" s="13"/>
      <c r="G596" s="13"/>
      <c r="H596" s="13"/>
      <c r="I596" s="13"/>
      <c r="J596" s="13"/>
      <c r="K596" s="13"/>
      <c r="L596" s="13"/>
      <c r="M596" s="13"/>
      <c r="N596" s="13"/>
      <c r="O596" s="13"/>
    </row>
    <row r="597" spans="2:15" ht="14.25" customHeight="1">
      <c r="B597" s="13"/>
      <c r="C597" s="13"/>
      <c r="D597" s="13"/>
      <c r="E597" s="13"/>
      <c r="F597" s="13"/>
      <c r="G597" s="13"/>
      <c r="H597" s="13"/>
      <c r="I597" s="13"/>
      <c r="J597" s="13"/>
      <c r="K597" s="13"/>
      <c r="L597" s="13"/>
      <c r="M597" s="13"/>
      <c r="N597" s="13"/>
      <c r="O597" s="13"/>
    </row>
    <row r="598" spans="2:15" ht="14.25" customHeight="1">
      <c r="B598" s="13"/>
      <c r="C598" s="13"/>
      <c r="D598" s="13"/>
      <c r="E598" s="13"/>
      <c r="F598" s="13"/>
      <c r="G598" s="13"/>
      <c r="H598" s="13"/>
      <c r="I598" s="13"/>
      <c r="J598" s="13"/>
      <c r="K598" s="13"/>
      <c r="L598" s="13"/>
      <c r="M598" s="13"/>
      <c r="N598" s="13"/>
      <c r="O598" s="13"/>
    </row>
    <row r="599" spans="2:15" ht="14.25" customHeight="1">
      <c r="B599" s="13"/>
      <c r="C599" s="13"/>
      <c r="D599" s="13"/>
      <c r="E599" s="13"/>
      <c r="F599" s="13"/>
      <c r="G599" s="13"/>
      <c r="H599" s="13"/>
      <c r="I599" s="13"/>
      <c r="J599" s="13"/>
      <c r="K599" s="13"/>
      <c r="L599" s="13"/>
      <c r="M599" s="13"/>
      <c r="N599" s="13"/>
      <c r="O599" s="13"/>
    </row>
    <row r="600" spans="2:15" ht="14.25" customHeight="1">
      <c r="B600" s="13"/>
      <c r="C600" s="13"/>
      <c r="D600" s="13"/>
      <c r="E600" s="13"/>
      <c r="F600" s="13"/>
      <c r="G600" s="13"/>
      <c r="H600" s="13"/>
      <c r="I600" s="13"/>
      <c r="J600" s="13"/>
      <c r="K600" s="13"/>
      <c r="L600" s="13"/>
      <c r="M600" s="13"/>
      <c r="N600" s="13"/>
      <c r="O600" s="13"/>
    </row>
    <row r="601" spans="2:15" ht="14.25" customHeight="1">
      <c r="B601" s="13"/>
      <c r="C601" s="13"/>
      <c r="D601" s="13"/>
      <c r="E601" s="13"/>
      <c r="F601" s="13"/>
      <c r="G601" s="13"/>
      <c r="H601" s="13"/>
      <c r="I601" s="13"/>
      <c r="J601" s="13"/>
      <c r="K601" s="13"/>
      <c r="L601" s="13"/>
      <c r="M601" s="13"/>
      <c r="N601" s="13"/>
      <c r="O601" s="13"/>
    </row>
    <row r="602" spans="2:15" ht="14.25" customHeight="1">
      <c r="B602" s="13"/>
      <c r="C602" s="13"/>
      <c r="D602" s="13"/>
      <c r="E602" s="13"/>
      <c r="F602" s="13"/>
      <c r="G602" s="13"/>
      <c r="H602" s="13"/>
      <c r="I602" s="13"/>
      <c r="J602" s="13"/>
      <c r="K602" s="13"/>
      <c r="L602" s="13"/>
      <c r="M602" s="13"/>
      <c r="N602" s="13"/>
      <c r="O602" s="13"/>
    </row>
    <row r="603" spans="2:15" ht="14.25" customHeight="1">
      <c r="B603" s="13"/>
      <c r="C603" s="13"/>
      <c r="D603" s="13"/>
      <c r="E603" s="13"/>
      <c r="F603" s="13"/>
      <c r="G603" s="13"/>
      <c r="H603" s="13"/>
      <c r="I603" s="13"/>
      <c r="J603" s="13"/>
      <c r="K603" s="13"/>
      <c r="L603" s="13"/>
      <c r="M603" s="13"/>
      <c r="N603" s="13"/>
      <c r="O603" s="13"/>
    </row>
    <row r="604" spans="2:15" ht="14.25" customHeight="1">
      <c r="B604" s="13"/>
      <c r="C604" s="13"/>
      <c r="D604" s="13"/>
      <c r="E604" s="13"/>
      <c r="F604" s="13"/>
      <c r="G604" s="13"/>
      <c r="H604" s="13"/>
      <c r="I604" s="13"/>
      <c r="J604" s="13"/>
      <c r="K604" s="13"/>
      <c r="L604" s="13"/>
      <c r="M604" s="13"/>
      <c r="N604" s="13"/>
      <c r="O604" s="13"/>
    </row>
    <row r="605" spans="2:15" ht="14.25" customHeight="1">
      <c r="B605" s="13"/>
      <c r="C605" s="13"/>
      <c r="D605" s="13"/>
      <c r="E605" s="13"/>
      <c r="F605" s="13"/>
      <c r="G605" s="13"/>
      <c r="H605" s="13"/>
      <c r="I605" s="13"/>
      <c r="J605" s="13"/>
      <c r="K605" s="13"/>
      <c r="L605" s="13"/>
      <c r="M605" s="13"/>
      <c r="N605" s="13"/>
      <c r="O605" s="13"/>
    </row>
    <row r="606" spans="2:15" ht="14.25" customHeight="1">
      <c r="B606" s="13"/>
      <c r="C606" s="13"/>
      <c r="D606" s="13"/>
      <c r="E606" s="13"/>
      <c r="F606" s="13"/>
      <c r="G606" s="13"/>
      <c r="H606" s="13"/>
      <c r="I606" s="13"/>
      <c r="J606" s="13"/>
      <c r="K606" s="13"/>
      <c r="L606" s="13"/>
      <c r="M606" s="13"/>
      <c r="N606" s="13"/>
      <c r="O606" s="13"/>
    </row>
    <row r="607" spans="2:15" ht="14.25" customHeight="1">
      <c r="B607" s="13"/>
      <c r="C607" s="13"/>
      <c r="D607" s="13"/>
      <c r="E607" s="13"/>
      <c r="F607" s="13"/>
      <c r="G607" s="13"/>
      <c r="H607" s="13"/>
      <c r="I607" s="13"/>
      <c r="J607" s="13"/>
      <c r="K607" s="13"/>
      <c r="L607" s="13"/>
      <c r="M607" s="13"/>
      <c r="N607" s="13"/>
      <c r="O607" s="13"/>
    </row>
    <row r="608" spans="2:15" ht="14.25" customHeight="1">
      <c r="B608" s="13"/>
      <c r="C608" s="13"/>
      <c r="D608" s="13"/>
      <c r="E608" s="13"/>
      <c r="F608" s="13"/>
      <c r="G608" s="13"/>
      <c r="H608" s="13"/>
      <c r="I608" s="13"/>
      <c r="J608" s="13"/>
      <c r="K608" s="13"/>
      <c r="L608" s="13"/>
      <c r="M608" s="13"/>
      <c r="N608" s="13"/>
      <c r="O608" s="13"/>
    </row>
    <row r="609" spans="2:17" ht="14.25" customHeight="1">
      <c r="B609" s="13"/>
      <c r="C609" s="13"/>
      <c r="D609" s="13"/>
      <c r="E609" s="13"/>
      <c r="F609" s="13"/>
      <c r="G609" s="13"/>
      <c r="H609" s="13"/>
      <c r="I609" s="13"/>
      <c r="J609" s="13"/>
      <c r="K609" s="13"/>
      <c r="L609" s="13"/>
      <c r="M609" s="13"/>
      <c r="N609" s="13"/>
      <c r="O609" s="13"/>
      <c r="Q609" t="s">
        <v>395</v>
      </c>
    </row>
    <row r="610" spans="2:29" ht="14.25" customHeight="1">
      <c r="B610" s="13"/>
      <c r="C610" s="13"/>
      <c r="D610" s="13"/>
      <c r="E610" s="13"/>
      <c r="F610" s="13"/>
      <c r="G610" s="13"/>
      <c r="H610" s="13"/>
      <c r="I610" s="13"/>
      <c r="J610" s="13"/>
      <c r="K610" s="13"/>
      <c r="L610" s="13"/>
      <c r="M610" s="13"/>
      <c r="N610" s="13"/>
      <c r="O610" s="13"/>
      <c r="Q610" s="5"/>
      <c r="R610" s="80" t="s">
        <v>131</v>
      </c>
      <c r="S610" s="80" t="s">
        <v>132</v>
      </c>
      <c r="T610" s="80" t="s">
        <v>133</v>
      </c>
      <c r="U610" s="80" t="s">
        <v>134</v>
      </c>
      <c r="V610" s="80" t="s">
        <v>137</v>
      </c>
      <c r="W610" s="80" t="s">
        <v>138</v>
      </c>
      <c r="X610" s="80" t="s">
        <v>139</v>
      </c>
      <c r="Y610" s="80" t="s">
        <v>140</v>
      </c>
      <c r="Z610" s="80" t="s">
        <v>141</v>
      </c>
      <c r="AA610" s="80" t="s">
        <v>142</v>
      </c>
      <c r="AB610" s="80" t="s">
        <v>143</v>
      </c>
      <c r="AC610" s="80" t="s">
        <v>144</v>
      </c>
    </row>
    <row r="611" spans="2:29" ht="14.25" customHeight="1">
      <c r="B611" s="13"/>
      <c r="C611" s="13"/>
      <c r="D611" s="13"/>
      <c r="E611" s="13"/>
      <c r="F611" s="13"/>
      <c r="G611" s="13"/>
      <c r="H611" s="13"/>
      <c r="I611" s="13"/>
      <c r="J611" s="13"/>
      <c r="K611" s="13"/>
      <c r="L611" s="13"/>
      <c r="M611" s="13"/>
      <c r="N611" s="13"/>
      <c r="O611" s="13"/>
      <c r="Q611" s="8" t="s">
        <v>301</v>
      </c>
      <c r="R611" s="92">
        <v>7783.285180374798</v>
      </c>
      <c r="S611" s="92">
        <v>8470.025036454179</v>
      </c>
      <c r="T611" s="92">
        <v>10382.064905974892</v>
      </c>
      <c r="U611" s="92">
        <v>11702.10129161962</v>
      </c>
      <c r="V611" s="92">
        <v>10050.115813855547</v>
      </c>
      <c r="W611" s="92">
        <v>9904.112225991963</v>
      </c>
      <c r="X611" s="92">
        <v>9640.029172744322</v>
      </c>
      <c r="Y611" s="92">
        <v>11244.318626555692</v>
      </c>
      <c r="Z611" s="92">
        <v>12858.441952106697</v>
      </c>
      <c r="AA611" s="92">
        <v>12677.467534111332</v>
      </c>
      <c r="AB611" s="92">
        <v>12750.012710356397</v>
      </c>
      <c r="AC611" s="92">
        <v>15049.363804817789</v>
      </c>
    </row>
    <row r="612" spans="2:29" ht="14.25" customHeight="1">
      <c r="B612" s="13"/>
      <c r="C612" s="13"/>
      <c r="D612" s="13"/>
      <c r="E612" s="13"/>
      <c r="F612" s="13"/>
      <c r="G612" s="13"/>
      <c r="H612" s="13"/>
      <c r="I612" s="13"/>
      <c r="J612" s="13"/>
      <c r="K612" s="13"/>
      <c r="L612" s="13"/>
      <c r="M612" s="13"/>
      <c r="N612" s="13"/>
      <c r="O612" s="13"/>
      <c r="Q612" s="13" t="s">
        <v>302</v>
      </c>
      <c r="R612" s="92">
        <v>6759.7820703318475</v>
      </c>
      <c r="S612" s="92">
        <v>8434.84477124183</v>
      </c>
      <c r="T612" s="92">
        <v>10222.068838579053</v>
      </c>
      <c r="U612" s="92">
        <v>11168.939529876188</v>
      </c>
      <c r="V612" s="92">
        <v>10215.23291397484</v>
      </c>
      <c r="W612" s="92">
        <v>9967.261904761905</v>
      </c>
      <c r="X612" s="92">
        <v>10432.459576177564</v>
      </c>
      <c r="Y612" s="92">
        <v>11469.245928845556</v>
      </c>
      <c r="Z612" s="92">
        <v>12342.9089809495</v>
      </c>
      <c r="AA612" s="92">
        <v>10536.8700265252</v>
      </c>
      <c r="AB612" s="92">
        <v>9696.470916445807</v>
      </c>
      <c r="AC612" s="92">
        <v>11015.716657443276</v>
      </c>
    </row>
    <row r="613" spans="2:29" ht="14.25" customHeight="1">
      <c r="B613" s="13"/>
      <c r="C613" s="13"/>
      <c r="D613" s="13"/>
      <c r="E613" s="13"/>
      <c r="F613" s="13"/>
      <c r="G613" s="13"/>
      <c r="H613" s="13"/>
      <c r="I613" s="13"/>
      <c r="J613" s="13"/>
      <c r="K613" s="13"/>
      <c r="L613" s="13"/>
      <c r="M613" s="13"/>
      <c r="N613" s="13"/>
      <c r="O613" s="13"/>
      <c r="Q613" s="13" t="s">
        <v>303</v>
      </c>
      <c r="R613" s="92">
        <v>4481.821660926139</v>
      </c>
      <c r="S613" s="92">
        <v>4910.264955840694</v>
      </c>
      <c r="T613" s="92">
        <v>5348.614410134601</v>
      </c>
      <c r="U613" s="92">
        <v>7265.616207090602</v>
      </c>
      <c r="V613" s="92">
        <v>8986.99981560022</v>
      </c>
      <c r="W613" s="92">
        <v>8350.454989847334</v>
      </c>
      <c r="X613" s="92">
        <v>7534.8542458808615</v>
      </c>
      <c r="Y613" s="92">
        <v>8394.437973209086</v>
      </c>
      <c r="Z613" s="92">
        <v>9587.851892941339</v>
      </c>
      <c r="AA613" s="92">
        <v>10391.776779126703</v>
      </c>
      <c r="AB613" s="92">
        <v>10110.70358823889</v>
      </c>
      <c r="AC613" s="92">
        <v>13467.43577704742</v>
      </c>
    </row>
    <row r="614" spans="2:29" ht="14.25" customHeight="1">
      <c r="B614" s="13"/>
      <c r="C614" s="13"/>
      <c r="D614" s="13"/>
      <c r="E614" s="13"/>
      <c r="F614" s="13"/>
      <c r="G614" s="13"/>
      <c r="H614" s="13"/>
      <c r="I614" s="13"/>
      <c r="J614" s="13"/>
      <c r="K614" s="13"/>
      <c r="L614" s="13"/>
      <c r="M614" s="13"/>
      <c r="N614" s="13"/>
      <c r="O614" s="13"/>
      <c r="Q614" s="13" t="s">
        <v>304</v>
      </c>
      <c r="R614" s="92">
        <v>15055.518056024299</v>
      </c>
      <c r="S614" s="92">
        <v>15261.285183218268</v>
      </c>
      <c r="T614" s="92">
        <v>18948.85575589459</v>
      </c>
      <c r="U614" s="92">
        <v>20322.395553164784</v>
      </c>
      <c r="V614" s="92">
        <v>13102.637717566839</v>
      </c>
      <c r="W614" s="92">
        <v>11381.35003479471</v>
      </c>
      <c r="X614" s="92">
        <v>11477.894736842105</v>
      </c>
      <c r="Y614" s="92">
        <v>16697.60147601476</v>
      </c>
      <c r="Z614" s="92">
        <v>19010.294383240023</v>
      </c>
      <c r="AA614" s="92">
        <v>17387.49532010483</v>
      </c>
      <c r="AB614" s="92">
        <v>20116.603773584906</v>
      </c>
      <c r="AC614" s="92">
        <v>23011.21794871795</v>
      </c>
    </row>
    <row r="615" spans="2:29" ht="14.25" customHeight="1">
      <c r="B615" s="13"/>
      <c r="C615" s="13"/>
      <c r="D615" s="13"/>
      <c r="E615" s="13"/>
      <c r="F615" s="13"/>
      <c r="G615" s="13"/>
      <c r="H615" s="13"/>
      <c r="I615" s="13"/>
      <c r="J615" s="13"/>
      <c r="K615" s="13"/>
      <c r="L615" s="13"/>
      <c r="M615" s="13"/>
      <c r="N615" s="13"/>
      <c r="O615" s="13"/>
      <c r="Q615" s="13" t="s">
        <v>305</v>
      </c>
      <c r="R615" s="92">
        <v>11500</v>
      </c>
      <c r="S615" s="92">
        <v>11673.673147661588</v>
      </c>
      <c r="T615" s="92">
        <v>13734.873487348734</v>
      </c>
      <c r="U615" s="92">
        <v>14279.747450218552</v>
      </c>
      <c r="V615" s="92">
        <v>7335.051546391753</v>
      </c>
      <c r="W615" s="92">
        <v>7614.132104454686</v>
      </c>
      <c r="X615" s="92">
        <v>8807.529773338456</v>
      </c>
      <c r="Y615" s="92">
        <v>8724.953789279112</v>
      </c>
      <c r="Z615" s="92">
        <v>11151.48063781321</v>
      </c>
      <c r="AA615" s="92">
        <v>14020.461471484545</v>
      </c>
      <c r="AB615" s="92">
        <v>16996.951219512193</v>
      </c>
      <c r="AC615" s="92">
        <v>18633.739837398374</v>
      </c>
    </row>
    <row r="616" spans="2:29" ht="14.25" customHeight="1">
      <c r="B616" s="13"/>
      <c r="C616" s="13"/>
      <c r="D616" s="13"/>
      <c r="E616" s="13"/>
      <c r="F616" s="13"/>
      <c r="G616" s="13"/>
      <c r="H616" s="13"/>
      <c r="I616" s="13"/>
      <c r="J616" s="13"/>
      <c r="K616" s="13"/>
      <c r="L616" s="13"/>
      <c r="M616" s="13"/>
      <c r="N616" s="13"/>
      <c r="O616" s="13"/>
      <c r="Q616" s="13" t="s">
        <v>306</v>
      </c>
      <c r="R616" s="93">
        <v>8453.131567885666</v>
      </c>
      <c r="S616" s="93">
        <v>8271.246964719327</v>
      </c>
      <c r="T616" s="93">
        <v>11722.647702407003</v>
      </c>
      <c r="U616" s="93">
        <v>11681.957186544343</v>
      </c>
      <c r="V616" s="93">
        <v>10119.292651108857</v>
      </c>
      <c r="W616" s="93">
        <v>12421.656220829444</v>
      </c>
      <c r="X616" s="93">
        <v>11022.109749600426</v>
      </c>
      <c r="Y616" s="93">
        <v>13330.10989010989</v>
      </c>
      <c r="Z616" s="93">
        <v>16069.691829233814</v>
      </c>
      <c r="AA616" s="93">
        <v>16131.20849933599</v>
      </c>
      <c r="AB616" s="93">
        <v>14636.951559726096</v>
      </c>
      <c r="AC616" s="93">
        <v>15934.585099939432</v>
      </c>
    </row>
    <row r="617" spans="2:29" ht="14.25" customHeight="1">
      <c r="B617" s="13"/>
      <c r="C617" s="13"/>
      <c r="D617" s="13"/>
      <c r="E617" s="13"/>
      <c r="F617" s="13"/>
      <c r="G617" s="13"/>
      <c r="H617" s="13"/>
      <c r="I617" s="13"/>
      <c r="J617" s="13"/>
      <c r="K617" s="13"/>
      <c r="L617" s="13"/>
      <c r="M617" s="13"/>
      <c r="N617" s="13"/>
      <c r="O617" s="13"/>
      <c r="Q617" s="8"/>
      <c r="R617" s="87"/>
      <c r="S617" s="87"/>
      <c r="T617" s="87"/>
      <c r="U617" s="87"/>
      <c r="V617" s="87"/>
      <c r="W617" s="87"/>
      <c r="X617" s="87"/>
      <c r="Y617" s="87"/>
      <c r="Z617" s="87"/>
      <c r="AA617" s="87"/>
      <c r="AB617" s="87"/>
      <c r="AC617" s="87"/>
    </row>
    <row r="618" spans="2:29" ht="14.25" customHeight="1">
      <c r="B618" s="13"/>
      <c r="C618" s="13"/>
      <c r="D618" s="13"/>
      <c r="E618" s="13"/>
      <c r="F618" s="13"/>
      <c r="G618" s="13"/>
      <c r="H618" s="13"/>
      <c r="I618" s="13"/>
      <c r="J618" s="13"/>
      <c r="K618" s="13"/>
      <c r="L618" s="13"/>
      <c r="M618" s="13"/>
      <c r="N618" s="13"/>
      <c r="O618" s="13"/>
      <c r="Q618" s="13"/>
      <c r="R618" s="86"/>
      <c r="S618" s="86"/>
      <c r="T618" s="86"/>
      <c r="U618" s="86"/>
      <c r="V618" s="86"/>
      <c r="W618" s="86"/>
      <c r="X618" s="86"/>
      <c r="Y618" s="86"/>
      <c r="Z618" s="86"/>
      <c r="AA618" s="86"/>
      <c r="AB618" s="86"/>
      <c r="AC618" s="86"/>
    </row>
    <row r="619" spans="2:29" ht="14.25" customHeight="1">
      <c r="B619" s="13"/>
      <c r="C619" s="13"/>
      <c r="D619" s="13"/>
      <c r="E619" s="13"/>
      <c r="F619" s="13"/>
      <c r="G619" s="13"/>
      <c r="H619" s="13"/>
      <c r="I619" s="13"/>
      <c r="J619" s="13"/>
      <c r="K619" s="13"/>
      <c r="L619" s="13"/>
      <c r="M619" s="13"/>
      <c r="N619" s="13"/>
      <c r="O619" s="13"/>
      <c r="Q619" s="13"/>
      <c r="R619" s="86"/>
      <c r="S619" s="86"/>
      <c r="T619" s="86"/>
      <c r="U619" s="86"/>
      <c r="V619" s="86"/>
      <c r="W619" s="86"/>
      <c r="X619" s="86"/>
      <c r="Y619" s="86"/>
      <c r="Z619" s="86"/>
      <c r="AA619" s="86"/>
      <c r="AB619" s="86"/>
      <c r="AC619" s="86"/>
    </row>
    <row r="620" spans="2:29" ht="14.25" customHeight="1">
      <c r="B620" s="13"/>
      <c r="C620" s="13"/>
      <c r="D620" s="13"/>
      <c r="E620" s="13"/>
      <c r="F620" s="13"/>
      <c r="G620" s="13"/>
      <c r="H620" s="13"/>
      <c r="I620" s="13"/>
      <c r="J620" s="13"/>
      <c r="K620" s="13"/>
      <c r="L620" s="13"/>
      <c r="M620" s="13"/>
      <c r="N620" s="13"/>
      <c r="O620" s="13"/>
      <c r="Q620" s="13"/>
      <c r="R620" s="86"/>
      <c r="S620" s="86"/>
      <c r="T620" s="86"/>
      <c r="U620" s="86"/>
      <c r="V620" s="86"/>
      <c r="W620" s="86"/>
      <c r="X620" s="86"/>
      <c r="Y620" s="86"/>
      <c r="Z620" s="86"/>
      <c r="AA620" s="86"/>
      <c r="AB620" s="86"/>
      <c r="AC620" s="86"/>
    </row>
    <row r="621" spans="2:29" ht="14.25" customHeight="1">
      <c r="B621" s="13"/>
      <c r="C621" s="13"/>
      <c r="D621" s="13"/>
      <c r="E621" s="13"/>
      <c r="F621" s="13"/>
      <c r="G621" s="13"/>
      <c r="H621" s="13"/>
      <c r="I621" s="13"/>
      <c r="J621" s="13"/>
      <c r="K621" s="13"/>
      <c r="L621" s="13"/>
      <c r="M621" s="13"/>
      <c r="N621" s="13"/>
      <c r="O621" s="13"/>
      <c r="Q621" s="13"/>
      <c r="R621" s="86"/>
      <c r="S621" s="86"/>
      <c r="T621" s="86"/>
      <c r="U621" s="86"/>
      <c r="V621" s="86"/>
      <c r="W621" s="86"/>
      <c r="X621" s="86"/>
      <c r="Y621" s="86"/>
      <c r="Z621" s="86"/>
      <c r="AA621" s="86"/>
      <c r="AB621" s="86"/>
      <c r="AC621" s="86"/>
    </row>
    <row r="622" spans="2:29" ht="14.25" customHeight="1">
      <c r="B622" s="13"/>
      <c r="C622" s="13"/>
      <c r="D622" s="13"/>
      <c r="E622" s="13"/>
      <c r="F622" s="13"/>
      <c r="G622" s="13"/>
      <c r="H622" s="13"/>
      <c r="I622" s="13"/>
      <c r="J622" s="13"/>
      <c r="K622" s="13"/>
      <c r="L622" s="13"/>
      <c r="M622" s="13"/>
      <c r="N622" s="13"/>
      <c r="O622" s="13"/>
      <c r="Q622" s="13"/>
      <c r="R622" s="86"/>
      <c r="S622" s="86"/>
      <c r="T622" s="86"/>
      <c r="U622" s="86"/>
      <c r="V622" s="86"/>
      <c r="W622" s="86"/>
      <c r="X622" s="86"/>
      <c r="Y622" s="86"/>
      <c r="Z622" s="86"/>
      <c r="AA622" s="86"/>
      <c r="AB622" s="86"/>
      <c r="AC622" s="86"/>
    </row>
    <row r="623" spans="2:15" ht="14.25" customHeight="1">
      <c r="B623" s="13"/>
      <c r="C623" s="13"/>
      <c r="D623" s="13"/>
      <c r="E623" s="13"/>
      <c r="F623" s="13"/>
      <c r="G623" s="13"/>
      <c r="H623" s="13"/>
      <c r="I623" s="13"/>
      <c r="J623" s="13"/>
      <c r="K623" s="13"/>
      <c r="L623" s="13"/>
      <c r="M623" s="13"/>
      <c r="N623" s="13"/>
      <c r="O623" s="13"/>
    </row>
    <row r="624" spans="2:15" ht="14.25" customHeight="1">
      <c r="B624" s="13"/>
      <c r="C624" s="13"/>
      <c r="D624" s="13"/>
      <c r="E624" s="13"/>
      <c r="F624" s="13"/>
      <c r="G624" s="13"/>
      <c r="H624" s="13"/>
      <c r="I624" s="13"/>
      <c r="J624" s="13"/>
      <c r="K624" s="13"/>
      <c r="L624" s="13"/>
      <c r="M624" s="13"/>
      <c r="N624" s="13"/>
      <c r="O624" s="13"/>
    </row>
    <row r="625" spans="2:15" ht="14.25" customHeight="1">
      <c r="B625" s="13"/>
      <c r="C625" s="13"/>
      <c r="D625" s="13"/>
      <c r="E625" s="13"/>
      <c r="F625" s="13"/>
      <c r="G625" s="13"/>
      <c r="H625" s="13"/>
      <c r="I625" s="13"/>
      <c r="J625" s="13"/>
      <c r="K625" s="13"/>
      <c r="L625" s="13"/>
      <c r="M625" s="13"/>
      <c r="N625" s="13"/>
      <c r="O625" s="13"/>
    </row>
    <row r="626" spans="2:15" ht="14.25" customHeight="1">
      <c r="B626" s="13"/>
      <c r="C626" s="13"/>
      <c r="D626" s="13"/>
      <c r="E626" s="13"/>
      <c r="F626" s="13"/>
      <c r="G626" s="13"/>
      <c r="H626" s="13"/>
      <c r="I626" s="13"/>
      <c r="J626" s="13"/>
      <c r="K626" s="13"/>
      <c r="L626" s="13"/>
      <c r="M626" s="13"/>
      <c r="N626" s="13"/>
      <c r="O626" s="13"/>
    </row>
    <row r="627" spans="2:15" ht="14.25" customHeight="1">
      <c r="B627" s="13"/>
      <c r="C627" s="13"/>
      <c r="D627" s="13"/>
      <c r="E627" s="13"/>
      <c r="F627" s="13"/>
      <c r="G627" s="13"/>
      <c r="H627" s="13"/>
      <c r="I627" s="13"/>
      <c r="J627" s="13"/>
      <c r="K627" s="13"/>
      <c r="L627" s="13"/>
      <c r="M627" s="13"/>
      <c r="N627" s="13"/>
      <c r="O627" s="13"/>
    </row>
    <row r="628" spans="2:33" ht="14.25" customHeight="1">
      <c r="B628" s="13"/>
      <c r="C628" s="13"/>
      <c r="D628" s="13"/>
      <c r="E628" s="13"/>
      <c r="F628" s="13"/>
      <c r="G628" s="13"/>
      <c r="H628" s="13"/>
      <c r="I628" s="13"/>
      <c r="J628" s="13"/>
      <c r="K628" s="13"/>
      <c r="L628" s="13"/>
      <c r="M628" s="13"/>
      <c r="N628" s="13"/>
      <c r="O628" s="13"/>
      <c r="Q628" s="10"/>
      <c r="R628" s="10"/>
      <c r="S628" s="10"/>
      <c r="T628" s="10"/>
      <c r="U628" s="10"/>
      <c r="V628" s="10"/>
      <c r="W628" s="10"/>
      <c r="X628" s="10"/>
      <c r="Y628" s="10"/>
      <c r="Z628" s="10"/>
      <c r="AA628" s="10"/>
      <c r="AB628" s="10"/>
      <c r="AC628" s="10"/>
      <c r="AD628" s="10"/>
      <c r="AE628" s="10"/>
      <c r="AF628" s="10"/>
      <c r="AG628" s="10"/>
    </row>
    <row r="629" spans="2:33" ht="14.25" customHeight="1">
      <c r="B629" s="13"/>
      <c r="C629" s="13"/>
      <c r="D629" s="13"/>
      <c r="E629" s="13"/>
      <c r="F629" s="13"/>
      <c r="G629" s="13"/>
      <c r="H629" s="13"/>
      <c r="I629" s="13"/>
      <c r="J629" s="13"/>
      <c r="K629" s="13"/>
      <c r="L629" s="13"/>
      <c r="M629" s="13"/>
      <c r="N629" s="13"/>
      <c r="O629" s="13"/>
      <c r="Q629" s="10"/>
      <c r="R629" s="10"/>
      <c r="S629" s="10"/>
      <c r="T629" s="10"/>
      <c r="U629" s="10"/>
      <c r="V629" s="10"/>
      <c r="W629" s="10"/>
      <c r="X629" s="10"/>
      <c r="Y629" s="10"/>
      <c r="Z629" s="10"/>
      <c r="AA629" s="10"/>
      <c r="AB629" s="10"/>
      <c r="AC629" s="10"/>
      <c r="AD629" s="10"/>
      <c r="AE629" s="10"/>
      <c r="AF629" s="10"/>
      <c r="AG629" s="10"/>
    </row>
    <row r="630" spans="2:33" ht="14.25" customHeight="1">
      <c r="B630" s="13"/>
      <c r="C630" s="13"/>
      <c r="D630" s="13"/>
      <c r="E630" s="13"/>
      <c r="F630" s="13"/>
      <c r="G630" s="13"/>
      <c r="H630" s="13"/>
      <c r="I630" s="13"/>
      <c r="J630" s="13"/>
      <c r="K630" s="13"/>
      <c r="L630" s="13"/>
      <c r="M630" s="13"/>
      <c r="N630" s="13"/>
      <c r="O630" s="13"/>
      <c r="Q630" s="10"/>
      <c r="R630" s="10"/>
      <c r="S630" s="10"/>
      <c r="T630" s="10"/>
      <c r="U630" s="10"/>
      <c r="V630" s="10"/>
      <c r="W630" s="10"/>
      <c r="X630" s="10"/>
      <c r="Y630" s="10"/>
      <c r="Z630" s="10"/>
      <c r="AA630" s="10"/>
      <c r="AB630" s="10"/>
      <c r="AC630" s="10"/>
      <c r="AD630" s="10"/>
      <c r="AE630" s="10"/>
      <c r="AF630" s="10"/>
      <c r="AG630" s="10"/>
    </row>
    <row r="631" spans="2:33" ht="14.25" customHeight="1">
      <c r="B631" s="13"/>
      <c r="C631" s="13"/>
      <c r="D631" s="13"/>
      <c r="E631" s="13"/>
      <c r="F631" s="13"/>
      <c r="G631" s="13"/>
      <c r="H631" s="13"/>
      <c r="I631" s="13"/>
      <c r="J631" s="13"/>
      <c r="K631" s="13"/>
      <c r="L631" s="13"/>
      <c r="M631" s="13"/>
      <c r="N631" s="13"/>
      <c r="O631" s="13"/>
      <c r="Q631" s="10"/>
      <c r="R631" s="10"/>
      <c r="S631" s="10"/>
      <c r="T631" s="10"/>
      <c r="U631" s="10"/>
      <c r="V631" s="10"/>
      <c r="W631" s="10"/>
      <c r="X631" s="10"/>
      <c r="Y631" s="10"/>
      <c r="Z631" s="10"/>
      <c r="AA631" s="10"/>
      <c r="AB631" s="10"/>
      <c r="AC631" s="10"/>
      <c r="AD631" s="10"/>
      <c r="AE631" s="10"/>
      <c r="AF631" s="10"/>
      <c r="AG631" s="10"/>
    </row>
    <row r="632" spans="2:15" ht="14.25" customHeight="1">
      <c r="B632" s="13"/>
      <c r="C632" s="13"/>
      <c r="D632" s="13"/>
      <c r="E632" s="13"/>
      <c r="F632" s="13"/>
      <c r="G632" s="13"/>
      <c r="H632" s="13"/>
      <c r="I632" s="13"/>
      <c r="J632" s="13"/>
      <c r="K632" s="13"/>
      <c r="L632" s="13"/>
      <c r="M632" s="13"/>
      <c r="N632" s="13"/>
      <c r="O632" s="13"/>
    </row>
    <row r="633" spans="2:15" ht="14.25" customHeight="1">
      <c r="B633" s="13"/>
      <c r="C633" s="13"/>
      <c r="D633" s="13"/>
      <c r="E633" s="13"/>
      <c r="F633" s="13"/>
      <c r="G633" s="13"/>
      <c r="H633" s="13"/>
      <c r="I633" s="13"/>
      <c r="J633" s="13"/>
      <c r="K633" s="13"/>
      <c r="L633" s="13"/>
      <c r="M633" s="13"/>
      <c r="N633" s="13"/>
      <c r="O633" s="13"/>
    </row>
    <row r="634" spans="2:15" ht="14.25" customHeight="1">
      <c r="B634" s="13"/>
      <c r="C634" s="13"/>
      <c r="D634" s="13"/>
      <c r="E634" s="13"/>
      <c r="F634" s="13"/>
      <c r="G634" s="13"/>
      <c r="H634" s="13"/>
      <c r="I634" s="13"/>
      <c r="J634" s="13"/>
      <c r="K634" s="13"/>
      <c r="L634" s="13"/>
      <c r="M634" s="13"/>
      <c r="N634" s="13"/>
      <c r="O634" s="13"/>
    </row>
    <row r="635" spans="2:15" ht="14.25" customHeight="1">
      <c r="B635" s="13"/>
      <c r="C635" s="13"/>
      <c r="D635" s="13"/>
      <c r="E635" s="13"/>
      <c r="F635" s="13"/>
      <c r="G635" s="13"/>
      <c r="H635" s="13"/>
      <c r="I635" s="13"/>
      <c r="J635" s="13"/>
      <c r="K635" s="13"/>
      <c r="L635" s="13"/>
      <c r="M635" s="13"/>
      <c r="N635" s="13"/>
      <c r="O635" s="13"/>
    </row>
    <row r="636" spans="2:15" ht="14.25" customHeight="1">
      <c r="B636" s="13"/>
      <c r="C636" s="13"/>
      <c r="D636" s="13"/>
      <c r="E636" s="13"/>
      <c r="F636" s="13"/>
      <c r="G636" s="13"/>
      <c r="H636" s="13"/>
      <c r="I636" s="13"/>
      <c r="J636" s="13"/>
      <c r="K636" s="13"/>
      <c r="L636" s="13"/>
      <c r="M636" s="13"/>
      <c r="N636" s="13"/>
      <c r="O636" s="13"/>
    </row>
    <row r="637" spans="2:15" ht="14.25" customHeight="1">
      <c r="B637" s="13"/>
      <c r="C637" s="13"/>
      <c r="D637" s="13"/>
      <c r="E637" s="13"/>
      <c r="F637" s="13"/>
      <c r="G637" s="13"/>
      <c r="H637" s="13"/>
      <c r="I637" s="13"/>
      <c r="J637" s="13"/>
      <c r="K637" s="13"/>
      <c r="L637" s="13"/>
      <c r="M637" s="13"/>
      <c r="N637" s="13"/>
      <c r="O637" s="13"/>
    </row>
    <row r="638" spans="2:15" ht="14.25" customHeight="1">
      <c r="B638" s="13"/>
      <c r="C638" s="13"/>
      <c r="D638" s="13"/>
      <c r="E638" s="13"/>
      <c r="F638" s="13"/>
      <c r="G638" s="13"/>
      <c r="H638" s="13"/>
      <c r="I638" s="13"/>
      <c r="J638" s="13"/>
      <c r="K638" s="13"/>
      <c r="L638" s="13"/>
      <c r="M638" s="13"/>
      <c r="N638" s="13"/>
      <c r="O638" s="13"/>
    </row>
    <row r="639" spans="2:15" ht="14.25" customHeight="1">
      <c r="B639" s="13"/>
      <c r="C639" s="13"/>
      <c r="D639" s="13"/>
      <c r="E639" s="13"/>
      <c r="F639" s="13"/>
      <c r="G639" s="13"/>
      <c r="H639" s="13"/>
      <c r="I639" s="13"/>
      <c r="J639" s="13"/>
      <c r="K639" s="13"/>
      <c r="L639" s="13"/>
      <c r="M639" s="13"/>
      <c r="N639" s="13"/>
      <c r="O639" s="13"/>
    </row>
    <row r="640" spans="2:15" ht="14.25" customHeight="1">
      <c r="B640" s="13"/>
      <c r="C640" s="13"/>
      <c r="D640" s="13"/>
      <c r="E640" s="13"/>
      <c r="F640" s="13"/>
      <c r="G640" s="13"/>
      <c r="H640" s="13"/>
      <c r="I640" s="13"/>
      <c r="J640" s="13"/>
      <c r="K640" s="13"/>
      <c r="L640" s="13"/>
      <c r="M640" s="13"/>
      <c r="N640" s="13"/>
      <c r="O640" s="13"/>
    </row>
    <row r="641" spans="2:15" ht="14.25" customHeight="1">
      <c r="B641" s="13"/>
      <c r="C641" s="13"/>
      <c r="D641" s="13"/>
      <c r="E641" s="13"/>
      <c r="F641" s="13"/>
      <c r="G641" s="13"/>
      <c r="H641" s="13"/>
      <c r="I641" s="13"/>
      <c r="J641" s="13"/>
      <c r="K641" s="13"/>
      <c r="L641" s="13"/>
      <c r="M641" s="13"/>
      <c r="N641" s="13"/>
      <c r="O641" s="13"/>
    </row>
    <row r="642" spans="2:15" ht="14.25" customHeight="1">
      <c r="B642" s="13"/>
      <c r="C642" s="13"/>
      <c r="D642" s="13"/>
      <c r="E642" s="13"/>
      <c r="F642" s="13"/>
      <c r="G642" s="13"/>
      <c r="H642" s="13"/>
      <c r="I642" s="13"/>
      <c r="J642" s="13"/>
      <c r="K642" s="13"/>
      <c r="L642" s="13"/>
      <c r="M642" s="13"/>
      <c r="N642" s="13"/>
      <c r="O642" s="13"/>
    </row>
    <row r="643" spans="2:15" ht="14.25" customHeight="1">
      <c r="B643" s="13"/>
      <c r="C643" s="13"/>
      <c r="D643" s="13"/>
      <c r="E643" s="13"/>
      <c r="F643" s="13"/>
      <c r="G643" s="13"/>
      <c r="H643" s="13"/>
      <c r="I643" s="13"/>
      <c r="J643" s="13"/>
      <c r="K643" s="13"/>
      <c r="L643" s="13"/>
      <c r="M643" s="13"/>
      <c r="N643" s="13"/>
      <c r="O643" s="13"/>
    </row>
    <row r="644" spans="2:15" ht="14.25" customHeight="1">
      <c r="B644" s="13"/>
      <c r="C644" s="13"/>
      <c r="D644" s="13"/>
      <c r="E644" s="13"/>
      <c r="F644" s="13"/>
      <c r="G644" s="13"/>
      <c r="H644" s="13"/>
      <c r="I644" s="13"/>
      <c r="J644" s="13"/>
      <c r="K644" s="13"/>
      <c r="L644" s="13"/>
      <c r="M644" s="13"/>
      <c r="N644" s="13"/>
      <c r="O644" s="13"/>
    </row>
    <row r="645" spans="2:15" ht="14.25" customHeight="1">
      <c r="B645" s="13"/>
      <c r="C645" s="13"/>
      <c r="D645" s="13"/>
      <c r="E645" s="13"/>
      <c r="F645" s="13"/>
      <c r="G645" s="13"/>
      <c r="H645" s="13"/>
      <c r="I645" s="13"/>
      <c r="J645" s="13"/>
      <c r="K645" s="13"/>
      <c r="L645" s="13"/>
      <c r="M645" s="13"/>
      <c r="N645" s="13"/>
      <c r="O645" s="13"/>
    </row>
    <row r="646" spans="2:15" ht="14.25" customHeight="1">
      <c r="B646" s="13"/>
      <c r="C646" s="13"/>
      <c r="D646" s="13"/>
      <c r="E646" s="13"/>
      <c r="F646" s="13"/>
      <c r="G646" s="13"/>
      <c r="H646" s="13"/>
      <c r="I646" s="13"/>
      <c r="J646" s="13"/>
      <c r="K646" s="13"/>
      <c r="L646" s="13"/>
      <c r="M646" s="13"/>
      <c r="N646" s="13"/>
      <c r="O646" s="13"/>
    </row>
    <row r="647" spans="2:15" ht="14.25" customHeight="1">
      <c r="B647" s="13"/>
      <c r="C647" s="13"/>
      <c r="D647" s="13"/>
      <c r="E647" s="13"/>
      <c r="F647" s="13"/>
      <c r="G647" s="13"/>
      <c r="H647" s="13"/>
      <c r="I647" s="13"/>
      <c r="J647" s="13"/>
      <c r="K647" s="13"/>
      <c r="L647" s="13"/>
      <c r="M647" s="13"/>
      <c r="N647" s="13"/>
      <c r="O647" s="13"/>
    </row>
    <row r="648" spans="2:15" ht="14.25" customHeight="1">
      <c r="B648" s="13"/>
      <c r="C648" s="13"/>
      <c r="D648" s="13"/>
      <c r="E648" s="13"/>
      <c r="F648" s="13"/>
      <c r="G648" s="13"/>
      <c r="H648" s="13"/>
      <c r="I648" s="13"/>
      <c r="J648" s="13"/>
      <c r="K648" s="13"/>
      <c r="L648" s="13"/>
      <c r="M648" s="13"/>
      <c r="N648" s="13"/>
      <c r="O648" s="13"/>
    </row>
    <row r="649" spans="2:15" ht="14.25" customHeight="1">
      <c r="B649" s="13"/>
      <c r="C649" s="13"/>
      <c r="D649" s="13"/>
      <c r="E649" s="13"/>
      <c r="F649" s="13"/>
      <c r="G649" s="13"/>
      <c r="H649" s="13"/>
      <c r="I649" s="13"/>
      <c r="J649" s="13"/>
      <c r="K649" s="13"/>
      <c r="L649" s="13"/>
      <c r="M649" s="13"/>
      <c r="N649" s="13"/>
      <c r="O649" s="13"/>
    </row>
    <row r="650" spans="2:15" ht="14.25" customHeight="1">
      <c r="B650" s="13"/>
      <c r="C650" s="13"/>
      <c r="D650" s="13"/>
      <c r="E650" s="13"/>
      <c r="F650" s="13"/>
      <c r="G650" s="13"/>
      <c r="H650" s="13"/>
      <c r="I650" s="13"/>
      <c r="J650" s="13"/>
      <c r="K650" s="13"/>
      <c r="L650" s="13"/>
      <c r="M650" s="13"/>
      <c r="N650" s="13"/>
      <c r="O650" s="13"/>
    </row>
    <row r="651" spans="2:15" ht="14.25" customHeight="1">
      <c r="B651" s="13"/>
      <c r="C651" s="13"/>
      <c r="D651" s="13"/>
      <c r="E651" s="13"/>
      <c r="F651" s="13"/>
      <c r="G651" s="13"/>
      <c r="H651" s="13"/>
      <c r="I651" s="13"/>
      <c r="J651" s="13"/>
      <c r="K651" s="13"/>
      <c r="L651" s="13"/>
      <c r="M651" s="13"/>
      <c r="N651" s="13"/>
      <c r="O651" s="13"/>
    </row>
    <row r="652" spans="2:15" ht="14.25" customHeight="1">
      <c r="B652" s="13"/>
      <c r="C652" s="13"/>
      <c r="D652" s="13"/>
      <c r="E652" s="13"/>
      <c r="F652" s="13"/>
      <c r="G652" s="13"/>
      <c r="H652" s="13"/>
      <c r="I652" s="13"/>
      <c r="J652" s="13"/>
      <c r="K652" s="13"/>
      <c r="L652" s="13"/>
      <c r="M652" s="13"/>
      <c r="N652" s="13"/>
      <c r="O652" s="13"/>
    </row>
    <row r="653" spans="2:15" ht="14.25" customHeight="1">
      <c r="B653" s="13"/>
      <c r="C653" s="13"/>
      <c r="D653" s="13"/>
      <c r="E653" s="13"/>
      <c r="F653" s="13"/>
      <c r="G653" s="13"/>
      <c r="H653" s="13"/>
      <c r="I653" s="13"/>
      <c r="J653" s="13"/>
      <c r="K653" s="13"/>
      <c r="L653" s="13"/>
      <c r="M653" s="13"/>
      <c r="N653" s="13"/>
      <c r="O653" s="13"/>
    </row>
    <row r="654" spans="2:15" ht="14.25" customHeight="1">
      <c r="B654" s="13"/>
      <c r="C654" s="13"/>
      <c r="D654" s="13"/>
      <c r="E654" s="13"/>
      <c r="F654" s="13"/>
      <c r="G654" s="13"/>
      <c r="H654" s="13"/>
      <c r="I654" s="13"/>
      <c r="J654" s="13"/>
      <c r="K654" s="13"/>
      <c r="L654" s="13"/>
      <c r="M654" s="13"/>
      <c r="N654" s="13"/>
      <c r="O654" s="13"/>
    </row>
    <row r="655" spans="2:15" ht="14.25" customHeight="1">
      <c r="B655" s="13"/>
      <c r="C655" s="13"/>
      <c r="D655" s="13"/>
      <c r="E655" s="13"/>
      <c r="F655" s="13"/>
      <c r="G655" s="13"/>
      <c r="H655" s="13"/>
      <c r="I655" s="13"/>
      <c r="J655" s="13"/>
      <c r="K655" s="13"/>
      <c r="L655" s="13"/>
      <c r="M655" s="13"/>
      <c r="N655" s="13"/>
      <c r="O655" s="13"/>
    </row>
    <row r="656" spans="2:15" ht="14.25" customHeight="1">
      <c r="B656" s="13"/>
      <c r="C656" s="13"/>
      <c r="D656" s="13"/>
      <c r="E656" s="13"/>
      <c r="F656" s="13"/>
      <c r="G656" s="13"/>
      <c r="H656" s="13"/>
      <c r="I656" s="13"/>
      <c r="J656" s="13"/>
      <c r="K656" s="13"/>
      <c r="L656" s="13"/>
      <c r="M656" s="13"/>
      <c r="N656" s="13"/>
      <c r="O656" s="13"/>
    </row>
    <row r="657" spans="2:15" ht="14.25" customHeight="1">
      <c r="B657" s="13"/>
      <c r="C657" s="13"/>
      <c r="D657" s="13"/>
      <c r="E657" s="13"/>
      <c r="F657" s="13"/>
      <c r="G657" s="13"/>
      <c r="H657" s="13"/>
      <c r="I657" s="13"/>
      <c r="J657" s="13"/>
      <c r="K657" s="13"/>
      <c r="L657" s="13"/>
      <c r="M657" s="13"/>
      <c r="N657" s="13"/>
      <c r="O657" s="13"/>
    </row>
    <row r="658" spans="2:15" ht="14.25" customHeight="1">
      <c r="B658" s="13"/>
      <c r="C658" s="13"/>
      <c r="D658" s="13"/>
      <c r="E658" s="13"/>
      <c r="F658" s="13"/>
      <c r="G658" s="13"/>
      <c r="H658" s="13"/>
      <c r="I658" s="13"/>
      <c r="J658" s="13"/>
      <c r="K658" s="13"/>
      <c r="L658" s="13"/>
      <c r="M658" s="13"/>
      <c r="N658" s="13"/>
      <c r="O658" s="13"/>
    </row>
    <row r="659" spans="2:15" ht="14.25" customHeight="1">
      <c r="B659" s="13"/>
      <c r="C659" s="13"/>
      <c r="D659" s="13"/>
      <c r="E659" s="13"/>
      <c r="F659" s="13"/>
      <c r="G659" s="13"/>
      <c r="H659" s="13"/>
      <c r="I659" s="13"/>
      <c r="J659" s="13"/>
      <c r="K659" s="13"/>
      <c r="L659" s="13"/>
      <c r="M659" s="13"/>
      <c r="N659" s="13"/>
      <c r="O659" s="13"/>
    </row>
    <row r="660" spans="2:15" ht="14.25" customHeight="1">
      <c r="B660" s="13"/>
      <c r="C660" s="13"/>
      <c r="D660" s="13"/>
      <c r="E660" s="13"/>
      <c r="F660" s="13"/>
      <c r="G660" s="13"/>
      <c r="H660" s="13"/>
      <c r="I660" s="13"/>
      <c r="J660" s="13"/>
      <c r="K660" s="13"/>
      <c r="L660" s="13"/>
      <c r="M660" s="13"/>
      <c r="N660" s="13"/>
      <c r="O660" s="13"/>
    </row>
    <row r="661" spans="2:15" ht="14.25" customHeight="1">
      <c r="B661" s="13"/>
      <c r="C661" s="13"/>
      <c r="D661" s="13"/>
      <c r="E661" s="13"/>
      <c r="F661" s="13"/>
      <c r="G661" s="13"/>
      <c r="H661" s="13"/>
      <c r="I661" s="13"/>
      <c r="J661" s="13"/>
      <c r="K661" s="13"/>
      <c r="L661" s="13"/>
      <c r="M661" s="13"/>
      <c r="N661" s="13"/>
      <c r="O661" s="13"/>
    </row>
    <row r="662" spans="2:15" ht="14.25" customHeight="1">
      <c r="B662" s="13"/>
      <c r="C662" s="13"/>
      <c r="D662" s="13"/>
      <c r="E662" s="13"/>
      <c r="F662" s="13"/>
      <c r="G662" s="13"/>
      <c r="H662" s="13"/>
      <c r="I662" s="13"/>
      <c r="J662" s="13"/>
      <c r="K662" s="13"/>
      <c r="L662" s="13"/>
      <c r="M662" s="13"/>
      <c r="N662" s="13"/>
      <c r="O662" s="13"/>
    </row>
    <row r="663" spans="2:15" ht="14.25" customHeight="1">
      <c r="B663" s="13"/>
      <c r="C663" s="13"/>
      <c r="D663" s="13"/>
      <c r="E663" s="13"/>
      <c r="F663" s="13"/>
      <c r="G663" s="13"/>
      <c r="H663" s="13"/>
      <c r="I663" s="13"/>
      <c r="J663" s="13"/>
      <c r="K663" s="13"/>
      <c r="L663" s="13"/>
      <c r="M663" s="13"/>
      <c r="N663" s="13"/>
      <c r="O663" s="13"/>
    </row>
    <row r="664" spans="2:15" ht="14.25" customHeight="1">
      <c r="B664" s="13"/>
      <c r="C664" s="13"/>
      <c r="D664" s="13"/>
      <c r="E664" s="13"/>
      <c r="F664" s="13"/>
      <c r="G664" s="13"/>
      <c r="H664" s="13"/>
      <c r="I664" s="13"/>
      <c r="J664" s="13"/>
      <c r="K664" s="13"/>
      <c r="L664" s="13"/>
      <c r="M664" s="13"/>
      <c r="N664" s="13"/>
      <c r="O664" s="13"/>
    </row>
    <row r="665" spans="2:15" ht="14.25" customHeight="1">
      <c r="B665" s="13"/>
      <c r="C665" s="13"/>
      <c r="D665" s="13"/>
      <c r="E665" s="13"/>
      <c r="F665" s="13"/>
      <c r="G665" s="13"/>
      <c r="H665" s="13"/>
      <c r="I665" s="13"/>
      <c r="J665" s="13"/>
      <c r="K665" s="13"/>
      <c r="L665" s="13"/>
      <c r="M665" s="13"/>
      <c r="N665" s="13"/>
      <c r="O665" s="13"/>
    </row>
    <row r="666" spans="2:15" ht="14.25" customHeight="1">
      <c r="B666" s="13"/>
      <c r="C666" s="13"/>
      <c r="D666" s="13"/>
      <c r="E666" s="13"/>
      <c r="F666" s="13"/>
      <c r="G666" s="13"/>
      <c r="H666" s="13"/>
      <c r="I666" s="13"/>
      <c r="J666" s="13"/>
      <c r="K666" s="13"/>
      <c r="L666" s="13"/>
      <c r="M666" s="13"/>
      <c r="N666" s="13"/>
      <c r="O666" s="13"/>
    </row>
    <row r="667" spans="2:15" ht="14.25" customHeight="1">
      <c r="B667" s="13"/>
      <c r="C667" s="13"/>
      <c r="D667" s="13"/>
      <c r="E667" s="13"/>
      <c r="F667" s="13"/>
      <c r="G667" s="13"/>
      <c r="H667" s="13"/>
      <c r="I667" s="13"/>
      <c r="J667" s="13"/>
      <c r="K667" s="13"/>
      <c r="L667" s="13"/>
      <c r="M667" s="13"/>
      <c r="N667" s="13"/>
      <c r="O667" s="13"/>
    </row>
    <row r="668" spans="2:15" ht="14.25" customHeight="1">
      <c r="B668" s="13"/>
      <c r="C668" s="13"/>
      <c r="D668" s="13"/>
      <c r="E668" s="13"/>
      <c r="F668" s="13"/>
      <c r="G668" s="13"/>
      <c r="H668" s="13"/>
      <c r="I668" s="13"/>
      <c r="J668" s="13"/>
      <c r="K668" s="13"/>
      <c r="L668" s="13"/>
      <c r="M668" s="13"/>
      <c r="N668" s="13"/>
      <c r="O668" s="13"/>
    </row>
    <row r="669" spans="2:15" ht="14.25" customHeight="1">
      <c r="B669" s="13"/>
      <c r="C669" s="13"/>
      <c r="D669" s="13"/>
      <c r="E669" s="13"/>
      <c r="F669" s="13"/>
      <c r="G669" s="13"/>
      <c r="H669" s="13"/>
      <c r="I669" s="13"/>
      <c r="J669" s="13"/>
      <c r="K669" s="13"/>
      <c r="L669" s="13"/>
      <c r="M669" s="13"/>
      <c r="N669" s="13"/>
      <c r="O669" s="13"/>
    </row>
    <row r="670" spans="2:15" ht="14.25" customHeight="1">
      <c r="B670" s="13"/>
      <c r="C670" s="13"/>
      <c r="D670" s="13"/>
      <c r="E670" s="13"/>
      <c r="F670" s="13"/>
      <c r="G670" s="13"/>
      <c r="H670" s="13"/>
      <c r="I670" s="13"/>
      <c r="J670" s="13"/>
      <c r="K670" s="13"/>
      <c r="L670" s="13"/>
      <c r="M670" s="13"/>
      <c r="N670" s="13"/>
      <c r="O670" s="13"/>
    </row>
    <row r="671" spans="2:15" ht="14.25" customHeight="1">
      <c r="B671" s="13"/>
      <c r="C671" s="13"/>
      <c r="D671" s="13"/>
      <c r="E671" s="13"/>
      <c r="F671" s="13"/>
      <c r="G671" s="13"/>
      <c r="H671" s="13"/>
      <c r="I671" s="13"/>
      <c r="J671" s="13"/>
      <c r="K671" s="13"/>
      <c r="L671" s="13"/>
      <c r="M671" s="13"/>
      <c r="N671" s="13"/>
      <c r="O671" s="13"/>
    </row>
    <row r="672" spans="2:15" ht="14.25" customHeight="1">
      <c r="B672" s="13"/>
      <c r="C672" s="13"/>
      <c r="D672" s="13"/>
      <c r="E672" s="13"/>
      <c r="F672" s="13"/>
      <c r="G672" s="13"/>
      <c r="H672" s="13"/>
      <c r="I672" s="13"/>
      <c r="J672" s="13"/>
      <c r="K672" s="13"/>
      <c r="L672" s="13"/>
      <c r="M672" s="13"/>
      <c r="N672" s="13"/>
      <c r="O672" s="13"/>
    </row>
    <row r="673" spans="2:15" ht="14.25" customHeight="1">
      <c r="B673" s="13"/>
      <c r="C673" s="13"/>
      <c r="D673" s="13"/>
      <c r="E673" s="13"/>
      <c r="F673" s="13"/>
      <c r="G673" s="13"/>
      <c r="H673" s="13"/>
      <c r="I673" s="13"/>
      <c r="J673" s="13"/>
      <c r="K673" s="13"/>
      <c r="L673" s="13"/>
      <c r="M673" s="13"/>
      <c r="N673" s="13"/>
      <c r="O673" s="13"/>
    </row>
    <row r="674" spans="2:15" ht="14.25" customHeight="1">
      <c r="B674" s="13"/>
      <c r="C674" s="13"/>
      <c r="D674" s="13"/>
      <c r="E674" s="13"/>
      <c r="F674" s="13"/>
      <c r="G674" s="13"/>
      <c r="H674" s="13"/>
      <c r="I674" s="13"/>
      <c r="J674" s="13"/>
      <c r="K674" s="13"/>
      <c r="L674" s="13"/>
      <c r="M674" s="13"/>
      <c r="N674" s="13"/>
      <c r="O674" s="13"/>
    </row>
    <row r="675" spans="2:15" ht="14.25" customHeight="1">
      <c r="B675" s="13"/>
      <c r="C675" s="13"/>
      <c r="D675" s="13"/>
      <c r="E675" s="13"/>
      <c r="F675" s="13"/>
      <c r="G675" s="13"/>
      <c r="H675" s="13"/>
      <c r="I675" s="13"/>
      <c r="J675" s="13"/>
      <c r="K675" s="13"/>
      <c r="L675" s="13"/>
      <c r="M675" s="13"/>
      <c r="N675" s="13"/>
      <c r="O675" s="13"/>
    </row>
    <row r="676" spans="2:15" ht="14.25" customHeight="1">
      <c r="B676" s="13"/>
      <c r="C676" s="13"/>
      <c r="D676" s="13"/>
      <c r="E676" s="13"/>
      <c r="F676" s="13"/>
      <c r="G676" s="13"/>
      <c r="H676" s="13"/>
      <c r="I676" s="13"/>
      <c r="J676" s="13"/>
      <c r="K676" s="13"/>
      <c r="L676" s="13"/>
      <c r="M676" s="13"/>
      <c r="N676" s="13"/>
      <c r="O676" s="13"/>
    </row>
    <row r="677" spans="2:15" ht="14.25" customHeight="1">
      <c r="B677" s="13"/>
      <c r="C677" s="13"/>
      <c r="D677" s="13"/>
      <c r="E677" s="13"/>
      <c r="F677" s="13"/>
      <c r="G677" s="13"/>
      <c r="H677" s="13"/>
      <c r="I677" s="13"/>
      <c r="J677" s="13"/>
      <c r="K677" s="13"/>
      <c r="L677" s="13"/>
      <c r="M677" s="13"/>
      <c r="N677" s="13"/>
      <c r="O677" s="13"/>
    </row>
    <row r="678" spans="2:15" ht="14.25" customHeight="1">
      <c r="B678" s="13"/>
      <c r="C678" s="13"/>
      <c r="D678" s="13"/>
      <c r="E678" s="13"/>
      <c r="F678" s="13"/>
      <c r="G678" s="13"/>
      <c r="H678" s="13"/>
      <c r="I678" s="13"/>
      <c r="J678" s="13"/>
      <c r="K678" s="13"/>
      <c r="L678" s="13"/>
      <c r="M678" s="13"/>
      <c r="N678" s="13"/>
      <c r="O678" s="13"/>
    </row>
    <row r="679" spans="2:15" ht="14.25" customHeight="1">
      <c r="B679" s="13"/>
      <c r="C679" s="13"/>
      <c r="D679" s="13"/>
      <c r="E679" s="13"/>
      <c r="F679" s="13"/>
      <c r="G679" s="13"/>
      <c r="H679" s="13"/>
      <c r="I679" s="13"/>
      <c r="J679" s="13"/>
      <c r="K679" s="13"/>
      <c r="L679" s="13"/>
      <c r="M679" s="13"/>
      <c r="N679" s="13"/>
      <c r="O679" s="13"/>
    </row>
    <row r="680" spans="2:15" ht="14.25" customHeight="1">
      <c r="B680" s="13"/>
      <c r="C680" s="13"/>
      <c r="D680" s="13"/>
      <c r="E680" s="13"/>
      <c r="F680" s="13"/>
      <c r="G680" s="13"/>
      <c r="H680" s="13"/>
      <c r="I680" s="13"/>
      <c r="J680" s="13"/>
      <c r="K680" s="13"/>
      <c r="L680" s="13"/>
      <c r="M680" s="13"/>
      <c r="N680" s="13"/>
      <c r="O680" s="13"/>
    </row>
    <row r="681" spans="2:15" ht="14.25" customHeight="1">
      <c r="B681" s="13"/>
      <c r="C681" s="13"/>
      <c r="D681" s="13"/>
      <c r="E681" s="13"/>
      <c r="F681" s="13"/>
      <c r="G681" s="13"/>
      <c r="H681" s="13"/>
      <c r="I681" s="13"/>
      <c r="J681" s="13"/>
      <c r="K681" s="13"/>
      <c r="L681" s="13"/>
      <c r="M681" s="13"/>
      <c r="N681" s="13"/>
      <c r="O681" s="13"/>
    </row>
    <row r="682" spans="2:15" ht="14.25" customHeight="1">
      <c r="B682" s="13"/>
      <c r="C682" s="13"/>
      <c r="D682" s="13"/>
      <c r="E682" s="13"/>
      <c r="F682" s="13"/>
      <c r="G682" s="13"/>
      <c r="H682" s="13"/>
      <c r="I682" s="13"/>
      <c r="J682" s="13"/>
      <c r="K682" s="13"/>
      <c r="L682" s="13"/>
      <c r="M682" s="13"/>
      <c r="N682" s="13"/>
      <c r="O682" s="13"/>
    </row>
    <row r="683" spans="2:15" ht="14.25" customHeight="1">
      <c r="B683" s="13"/>
      <c r="C683" s="13"/>
      <c r="D683" s="13"/>
      <c r="E683" s="13"/>
      <c r="F683" s="13"/>
      <c r="G683" s="13"/>
      <c r="H683" s="13"/>
      <c r="I683" s="13"/>
      <c r="J683" s="13"/>
      <c r="K683" s="13"/>
      <c r="L683" s="13"/>
      <c r="M683" s="13"/>
      <c r="N683" s="13"/>
      <c r="O683" s="13"/>
    </row>
    <row r="684" spans="2:15" ht="14.25" customHeight="1">
      <c r="B684" s="13"/>
      <c r="C684" s="13"/>
      <c r="D684" s="13"/>
      <c r="E684" s="13"/>
      <c r="F684" s="13"/>
      <c r="G684" s="13"/>
      <c r="H684" s="13"/>
      <c r="I684" s="13"/>
      <c r="J684" s="13"/>
      <c r="K684" s="13"/>
      <c r="L684" s="13"/>
      <c r="M684" s="13"/>
      <c r="N684" s="13"/>
      <c r="O684" s="13"/>
    </row>
    <row r="685" spans="2:15" ht="14.25" customHeight="1">
      <c r="B685" s="13"/>
      <c r="C685" s="13"/>
      <c r="D685" s="13"/>
      <c r="E685" s="13"/>
      <c r="F685" s="13"/>
      <c r="G685" s="13"/>
      <c r="H685" s="13"/>
      <c r="I685" s="13"/>
      <c r="J685" s="13"/>
      <c r="K685" s="13"/>
      <c r="L685" s="13"/>
      <c r="M685" s="13"/>
      <c r="N685" s="13"/>
      <c r="O685" s="13"/>
    </row>
    <row r="686" spans="2:15" ht="14.25" customHeight="1">
      <c r="B686" s="13"/>
      <c r="C686" s="13"/>
      <c r="D686" s="13"/>
      <c r="E686" s="13"/>
      <c r="F686" s="13"/>
      <c r="G686" s="13"/>
      <c r="H686" s="13"/>
      <c r="I686" s="13"/>
      <c r="J686" s="13"/>
      <c r="K686" s="13"/>
      <c r="L686" s="13"/>
      <c r="M686" s="13"/>
      <c r="N686" s="13"/>
      <c r="O686" s="13"/>
    </row>
    <row r="687" spans="2:15" ht="14.25" customHeight="1">
      <c r="B687" s="13"/>
      <c r="C687" s="13"/>
      <c r="D687" s="13"/>
      <c r="E687" s="13"/>
      <c r="F687" s="13"/>
      <c r="G687" s="13"/>
      <c r="H687" s="13"/>
      <c r="I687" s="13"/>
      <c r="J687" s="13"/>
      <c r="K687" s="13"/>
      <c r="L687" s="13"/>
      <c r="M687" s="13"/>
      <c r="N687" s="13"/>
      <c r="O687" s="13"/>
    </row>
    <row r="688" spans="2:15" ht="14.25" customHeight="1">
      <c r="B688" s="13"/>
      <c r="C688" s="13"/>
      <c r="D688" s="13"/>
      <c r="E688" s="13"/>
      <c r="F688" s="13"/>
      <c r="G688" s="13"/>
      <c r="H688" s="13"/>
      <c r="I688" s="13"/>
      <c r="J688" s="13"/>
      <c r="K688" s="13"/>
      <c r="L688" s="13"/>
      <c r="M688" s="13"/>
      <c r="N688" s="13"/>
      <c r="O688" s="13"/>
    </row>
    <row r="689" spans="2:15" ht="14.25" customHeight="1">
      <c r="B689" s="13"/>
      <c r="C689" s="13"/>
      <c r="D689" s="13"/>
      <c r="E689" s="13"/>
      <c r="F689" s="13"/>
      <c r="G689" s="13"/>
      <c r="H689" s="13"/>
      <c r="I689" s="13"/>
      <c r="J689" s="13"/>
      <c r="K689" s="13"/>
      <c r="L689" s="13"/>
      <c r="M689" s="13"/>
      <c r="N689" s="13"/>
      <c r="O689" s="13"/>
    </row>
    <row r="690" spans="2:15" ht="14.25" customHeight="1">
      <c r="B690" s="13"/>
      <c r="C690" s="13"/>
      <c r="D690" s="13"/>
      <c r="E690" s="13"/>
      <c r="F690" s="13"/>
      <c r="G690" s="13"/>
      <c r="H690" s="13"/>
      <c r="I690" s="13"/>
      <c r="J690" s="13"/>
      <c r="K690" s="13"/>
      <c r="L690" s="13"/>
      <c r="M690" s="13"/>
      <c r="N690" s="13"/>
      <c r="O690" s="13"/>
    </row>
    <row r="691" spans="2:15" ht="14.25" customHeight="1">
      <c r="B691" s="13"/>
      <c r="C691" s="13"/>
      <c r="D691" s="13"/>
      <c r="E691" s="13"/>
      <c r="F691" s="13"/>
      <c r="G691" s="13"/>
      <c r="H691" s="13"/>
      <c r="I691" s="13"/>
      <c r="J691" s="13"/>
      <c r="K691" s="13"/>
      <c r="L691" s="13"/>
      <c r="M691" s="13"/>
      <c r="N691" s="13"/>
      <c r="O691" s="13"/>
    </row>
    <row r="692" spans="2:15" ht="14.25" customHeight="1">
      <c r="B692" s="13"/>
      <c r="C692" s="13"/>
      <c r="D692" s="13"/>
      <c r="E692" s="13"/>
      <c r="F692" s="13"/>
      <c r="G692" s="13"/>
      <c r="H692" s="13"/>
      <c r="I692" s="13"/>
      <c r="J692" s="13"/>
      <c r="K692" s="13"/>
      <c r="L692" s="13"/>
      <c r="M692" s="13"/>
      <c r="N692" s="13"/>
      <c r="O692" s="13"/>
    </row>
    <row r="693" spans="2:15" ht="14.25" customHeight="1">
      <c r="B693" s="13"/>
      <c r="C693" s="13"/>
      <c r="D693" s="13"/>
      <c r="E693" s="13"/>
      <c r="F693" s="13"/>
      <c r="G693" s="13"/>
      <c r="H693" s="13"/>
      <c r="I693" s="13"/>
      <c r="J693" s="13"/>
      <c r="K693" s="13"/>
      <c r="L693" s="13"/>
      <c r="M693" s="13"/>
      <c r="N693" s="13"/>
      <c r="O693" s="13"/>
    </row>
    <row r="694" spans="2:15" ht="14.25" customHeight="1">
      <c r="B694" s="13"/>
      <c r="C694" s="13"/>
      <c r="D694" s="13"/>
      <c r="E694" s="13"/>
      <c r="F694" s="13"/>
      <c r="G694" s="13"/>
      <c r="H694" s="13"/>
      <c r="I694" s="13"/>
      <c r="J694" s="13"/>
      <c r="K694" s="13"/>
      <c r="L694" s="13"/>
      <c r="M694" s="13"/>
      <c r="N694" s="13"/>
      <c r="O694" s="13"/>
    </row>
    <row r="695" spans="2:15" ht="14.25" customHeight="1">
      <c r="B695" s="13"/>
      <c r="C695" s="13"/>
      <c r="D695" s="13"/>
      <c r="E695" s="13"/>
      <c r="F695" s="13"/>
      <c r="G695" s="13"/>
      <c r="H695" s="13"/>
      <c r="I695" s="13"/>
      <c r="J695" s="13"/>
      <c r="K695" s="13"/>
      <c r="L695" s="13"/>
      <c r="M695" s="13"/>
      <c r="N695" s="13"/>
      <c r="O695" s="13"/>
    </row>
    <row r="696" spans="2:15" ht="14.25" customHeight="1">
      <c r="B696" s="13"/>
      <c r="C696" s="13"/>
      <c r="D696" s="13"/>
      <c r="E696" s="13"/>
      <c r="F696" s="13"/>
      <c r="G696" s="13"/>
      <c r="H696" s="13"/>
      <c r="I696" s="13"/>
      <c r="J696" s="13"/>
      <c r="K696" s="13"/>
      <c r="L696" s="13"/>
      <c r="M696" s="13"/>
      <c r="N696" s="13"/>
      <c r="O696" s="13"/>
    </row>
    <row r="697" spans="2:15" ht="14.25" customHeight="1">
      <c r="B697" s="13"/>
      <c r="C697" s="13"/>
      <c r="D697" s="13"/>
      <c r="E697" s="13"/>
      <c r="F697" s="13"/>
      <c r="G697" s="13"/>
      <c r="H697" s="13"/>
      <c r="I697" s="13"/>
      <c r="J697" s="13"/>
      <c r="K697" s="13"/>
      <c r="L697" s="13"/>
      <c r="M697" s="13"/>
      <c r="N697" s="13"/>
      <c r="O697" s="13"/>
    </row>
    <row r="698" spans="2:15" ht="14.25" customHeight="1">
      <c r="B698" s="13"/>
      <c r="C698" s="13"/>
      <c r="D698" s="13"/>
      <c r="E698" s="13"/>
      <c r="F698" s="13"/>
      <c r="G698" s="13"/>
      <c r="H698" s="13"/>
      <c r="I698" s="13"/>
      <c r="J698" s="13"/>
      <c r="K698" s="13"/>
      <c r="L698" s="13"/>
      <c r="M698" s="13"/>
      <c r="N698" s="13"/>
      <c r="O698" s="13"/>
    </row>
    <row r="699" spans="2:15" ht="14.25" customHeight="1">
      <c r="B699" s="13"/>
      <c r="C699" s="13"/>
      <c r="D699" s="13"/>
      <c r="E699" s="13"/>
      <c r="F699" s="13"/>
      <c r="G699" s="13"/>
      <c r="H699" s="13"/>
      <c r="I699" s="13"/>
      <c r="J699" s="13"/>
      <c r="K699" s="13"/>
      <c r="L699" s="13"/>
      <c r="M699" s="13"/>
      <c r="N699" s="13"/>
      <c r="O699" s="13"/>
    </row>
    <row r="700" spans="2:15" ht="14.25" customHeight="1">
      <c r="B700" s="13"/>
      <c r="C700" s="13"/>
      <c r="D700" s="13"/>
      <c r="E700" s="13"/>
      <c r="F700" s="13"/>
      <c r="G700" s="13"/>
      <c r="H700" s="13"/>
      <c r="I700" s="13"/>
      <c r="J700" s="13"/>
      <c r="K700" s="13"/>
      <c r="L700" s="13"/>
      <c r="M700" s="13"/>
      <c r="N700" s="13"/>
      <c r="O700" s="13"/>
    </row>
    <row r="701" spans="2:15" ht="14.25" customHeight="1">
      <c r="B701" s="13"/>
      <c r="C701" s="13"/>
      <c r="D701" s="13"/>
      <c r="E701" s="13"/>
      <c r="F701" s="13"/>
      <c r="G701" s="13"/>
      <c r="H701" s="13"/>
      <c r="I701" s="13"/>
      <c r="J701" s="13"/>
      <c r="K701" s="13"/>
      <c r="L701" s="13"/>
      <c r="M701" s="13"/>
      <c r="N701" s="13"/>
      <c r="O701" s="13"/>
    </row>
    <row r="702" spans="2:15" ht="14.25" customHeight="1">
      <c r="B702" s="13"/>
      <c r="C702" s="13"/>
      <c r="D702" s="13"/>
      <c r="E702" s="13"/>
      <c r="F702" s="13"/>
      <c r="G702" s="13"/>
      <c r="H702" s="13"/>
      <c r="I702" s="13"/>
      <c r="J702" s="13"/>
      <c r="K702" s="13"/>
      <c r="L702" s="13"/>
      <c r="M702" s="13"/>
      <c r="N702" s="13"/>
      <c r="O702" s="13"/>
    </row>
    <row r="703" spans="2:15" ht="14.25" customHeight="1">
      <c r="B703" s="13"/>
      <c r="C703" s="13"/>
      <c r="D703" s="13"/>
      <c r="E703" s="13"/>
      <c r="F703" s="13"/>
      <c r="G703" s="13"/>
      <c r="H703" s="13"/>
      <c r="I703" s="13"/>
      <c r="J703" s="13"/>
      <c r="K703" s="13"/>
      <c r="L703" s="13"/>
      <c r="M703" s="13"/>
      <c r="N703" s="13"/>
      <c r="O703" s="13"/>
    </row>
    <row r="704" spans="2:15" ht="14.25" customHeight="1">
      <c r="B704" s="13"/>
      <c r="C704" s="13"/>
      <c r="D704" s="13"/>
      <c r="E704" s="13"/>
      <c r="F704" s="13"/>
      <c r="G704" s="13"/>
      <c r="H704" s="13"/>
      <c r="I704" s="13"/>
      <c r="J704" s="13"/>
      <c r="K704" s="13"/>
      <c r="L704" s="13"/>
      <c r="M704" s="13"/>
      <c r="N704" s="13"/>
      <c r="O704" s="13"/>
    </row>
    <row r="705" spans="2:15" ht="14.25" customHeight="1">
      <c r="B705" s="13"/>
      <c r="C705" s="13"/>
      <c r="D705" s="13"/>
      <c r="E705" s="13"/>
      <c r="F705" s="13"/>
      <c r="G705" s="13"/>
      <c r="H705" s="13"/>
      <c r="I705" s="13"/>
      <c r="J705" s="13"/>
      <c r="K705" s="13"/>
      <c r="L705" s="13"/>
      <c r="M705" s="13"/>
      <c r="N705" s="13"/>
      <c r="O705" s="13"/>
    </row>
    <row r="706" spans="2:15" ht="14.25" customHeight="1">
      <c r="B706" s="13"/>
      <c r="C706" s="13"/>
      <c r="D706" s="13"/>
      <c r="E706" s="13"/>
      <c r="F706" s="13"/>
      <c r="G706" s="13"/>
      <c r="H706" s="13"/>
      <c r="I706" s="13"/>
      <c r="J706" s="13"/>
      <c r="K706" s="13"/>
      <c r="L706" s="13"/>
      <c r="M706" s="13"/>
      <c r="N706" s="13"/>
      <c r="O706" s="13"/>
    </row>
    <row r="707" spans="2:15" ht="14.25" customHeight="1">
      <c r="B707" s="13"/>
      <c r="C707" s="13"/>
      <c r="D707" s="13"/>
      <c r="E707" s="13"/>
      <c r="F707" s="13"/>
      <c r="G707" s="13"/>
      <c r="H707" s="13"/>
      <c r="I707" s="13"/>
      <c r="J707" s="13"/>
      <c r="K707" s="13"/>
      <c r="L707" s="13"/>
      <c r="M707" s="13"/>
      <c r="N707" s="13"/>
      <c r="O707" s="13"/>
    </row>
    <row r="708" spans="2:15" ht="14.25" customHeight="1">
      <c r="B708" s="13"/>
      <c r="C708" s="13"/>
      <c r="D708" s="13"/>
      <c r="E708" s="13"/>
      <c r="F708" s="13"/>
      <c r="G708" s="13"/>
      <c r="H708" s="13"/>
      <c r="I708" s="13"/>
      <c r="J708" s="13"/>
      <c r="K708" s="13"/>
      <c r="L708" s="13"/>
      <c r="M708" s="13"/>
      <c r="N708" s="13"/>
      <c r="O708" s="13"/>
    </row>
    <row r="709" spans="2:15" ht="14.25" customHeight="1">
      <c r="B709" s="13"/>
      <c r="C709" s="13"/>
      <c r="D709" s="13"/>
      <c r="E709" s="13"/>
      <c r="F709" s="13"/>
      <c r="G709" s="13"/>
      <c r="H709" s="13"/>
      <c r="I709" s="13"/>
      <c r="J709" s="13"/>
      <c r="K709" s="13"/>
      <c r="L709" s="13"/>
      <c r="M709" s="13"/>
      <c r="N709" s="13"/>
      <c r="O709" s="13"/>
    </row>
    <row r="710" spans="2:15" ht="14.25" customHeight="1">
      <c r="B710" s="13"/>
      <c r="C710" s="13"/>
      <c r="D710" s="13"/>
      <c r="E710" s="13"/>
      <c r="F710" s="13"/>
      <c r="G710" s="13"/>
      <c r="H710" s="13"/>
      <c r="I710" s="13"/>
      <c r="J710" s="13"/>
      <c r="K710" s="13"/>
      <c r="L710" s="13"/>
      <c r="M710" s="13"/>
      <c r="N710" s="13"/>
      <c r="O710" s="13"/>
    </row>
    <row r="711" spans="2:15" ht="14.25" customHeight="1">
      <c r="B711" s="13"/>
      <c r="C711" s="13"/>
      <c r="D711" s="13"/>
      <c r="E711" s="13"/>
      <c r="F711" s="13"/>
      <c r="G711" s="13"/>
      <c r="H711" s="13"/>
      <c r="I711" s="13"/>
      <c r="J711" s="13"/>
      <c r="K711" s="13"/>
      <c r="L711" s="13"/>
      <c r="M711" s="13"/>
      <c r="N711" s="13"/>
      <c r="O711" s="13"/>
    </row>
    <row r="712" spans="2:15" ht="14.25" customHeight="1">
      <c r="B712" s="13"/>
      <c r="C712" s="13"/>
      <c r="D712" s="13"/>
      <c r="E712" s="13"/>
      <c r="F712" s="13"/>
      <c r="G712" s="13"/>
      <c r="H712" s="13"/>
      <c r="I712" s="13"/>
      <c r="J712" s="13"/>
      <c r="K712" s="13"/>
      <c r="L712" s="13"/>
      <c r="M712" s="13"/>
      <c r="N712" s="13"/>
      <c r="O712" s="13"/>
    </row>
    <row r="713" spans="2:15" ht="14.25" customHeight="1">
      <c r="B713" s="13"/>
      <c r="C713" s="13"/>
      <c r="D713" s="13"/>
      <c r="E713" s="13"/>
      <c r="F713" s="13"/>
      <c r="G713" s="13"/>
      <c r="H713" s="13"/>
      <c r="I713" s="13"/>
      <c r="J713" s="13"/>
      <c r="K713" s="13"/>
      <c r="L713" s="13"/>
      <c r="M713" s="13"/>
      <c r="N713" s="13"/>
      <c r="O713" s="13"/>
    </row>
    <row r="714" spans="2:15" ht="14.25" customHeight="1">
      <c r="B714" s="13"/>
      <c r="C714" s="13"/>
      <c r="D714" s="13"/>
      <c r="E714" s="13"/>
      <c r="F714" s="13"/>
      <c r="G714" s="13"/>
      <c r="H714" s="13"/>
      <c r="I714" s="13"/>
      <c r="J714" s="13"/>
      <c r="K714" s="13"/>
      <c r="L714" s="13"/>
      <c r="M714" s="13"/>
      <c r="N714" s="13"/>
      <c r="O714" s="13"/>
    </row>
    <row r="715" spans="2:15" ht="14.25" customHeight="1">
      <c r="B715" s="13"/>
      <c r="C715" s="13"/>
      <c r="D715" s="13"/>
      <c r="E715" s="13"/>
      <c r="F715" s="13"/>
      <c r="G715" s="13"/>
      <c r="H715" s="13"/>
      <c r="I715" s="13"/>
      <c r="J715" s="13"/>
      <c r="K715" s="13"/>
      <c r="L715" s="13"/>
      <c r="M715" s="13"/>
      <c r="N715" s="13"/>
      <c r="O715" s="13"/>
    </row>
    <row r="716" spans="2:15" ht="14.25" customHeight="1">
      <c r="B716" s="13"/>
      <c r="C716" s="13"/>
      <c r="D716" s="13"/>
      <c r="E716" s="13"/>
      <c r="F716" s="13"/>
      <c r="G716" s="13"/>
      <c r="H716" s="13"/>
      <c r="I716" s="13"/>
      <c r="J716" s="13"/>
      <c r="K716" s="13"/>
      <c r="L716" s="13"/>
      <c r="M716" s="13"/>
      <c r="N716" s="13"/>
      <c r="O716" s="13"/>
    </row>
    <row r="717" spans="2:15" ht="14.25" customHeight="1">
      <c r="B717" s="13"/>
      <c r="C717" s="13"/>
      <c r="D717" s="13"/>
      <c r="E717" s="13"/>
      <c r="F717" s="13"/>
      <c r="G717" s="13"/>
      <c r="H717" s="13"/>
      <c r="I717" s="13"/>
      <c r="J717" s="13"/>
      <c r="K717" s="13"/>
      <c r="L717" s="13"/>
      <c r="M717" s="13"/>
      <c r="N717" s="13"/>
      <c r="O717" s="13"/>
    </row>
    <row r="718" spans="2:15" ht="14.25" customHeight="1">
      <c r="B718" s="13"/>
      <c r="C718" s="13"/>
      <c r="D718" s="13"/>
      <c r="E718" s="13"/>
      <c r="F718" s="13"/>
      <c r="G718" s="13"/>
      <c r="H718" s="13"/>
      <c r="I718" s="13"/>
      <c r="J718" s="13"/>
      <c r="K718" s="13"/>
      <c r="L718" s="13"/>
      <c r="M718" s="13"/>
      <c r="N718" s="13"/>
      <c r="O718" s="13"/>
    </row>
    <row r="719" spans="2:15" ht="14.25" customHeight="1">
      <c r="B719" s="13"/>
      <c r="C719" s="13"/>
      <c r="D719" s="13"/>
      <c r="E719" s="13"/>
      <c r="F719" s="13"/>
      <c r="G719" s="13"/>
      <c r="H719" s="13"/>
      <c r="I719" s="13"/>
      <c r="J719" s="13"/>
      <c r="K719" s="13"/>
      <c r="L719" s="13"/>
      <c r="M719" s="13"/>
      <c r="N719" s="13"/>
      <c r="O719" s="13"/>
    </row>
    <row r="720" spans="2:15" ht="14.25" customHeight="1">
      <c r="B720" s="13"/>
      <c r="C720" s="13"/>
      <c r="D720" s="13"/>
      <c r="E720" s="13"/>
      <c r="F720" s="13"/>
      <c r="G720" s="13"/>
      <c r="H720" s="13"/>
      <c r="I720" s="13"/>
      <c r="J720" s="13"/>
      <c r="K720" s="13"/>
      <c r="L720" s="13"/>
      <c r="M720" s="13"/>
      <c r="N720" s="13"/>
      <c r="O720" s="13"/>
    </row>
    <row r="721" spans="2:15" ht="14.25" customHeight="1">
      <c r="B721" s="13"/>
      <c r="C721" s="13"/>
      <c r="D721" s="13"/>
      <c r="E721" s="13"/>
      <c r="F721" s="13"/>
      <c r="G721" s="13"/>
      <c r="H721" s="13"/>
      <c r="I721" s="13"/>
      <c r="J721" s="13"/>
      <c r="K721" s="13"/>
      <c r="L721" s="13"/>
      <c r="M721" s="13"/>
      <c r="N721" s="13"/>
      <c r="O721" s="13"/>
    </row>
    <row r="722" spans="2:15" ht="14.25" customHeight="1">
      <c r="B722" s="13"/>
      <c r="C722" s="13"/>
      <c r="D722" s="13"/>
      <c r="E722" s="13"/>
      <c r="F722" s="13"/>
      <c r="G722" s="13"/>
      <c r="H722" s="13"/>
      <c r="I722" s="13"/>
      <c r="J722" s="13"/>
      <c r="K722" s="13"/>
      <c r="L722" s="13"/>
      <c r="M722" s="13"/>
      <c r="N722" s="13"/>
      <c r="O722" s="13"/>
    </row>
    <row r="723" spans="2:15" ht="14.25" customHeight="1">
      <c r="B723" s="13"/>
      <c r="C723" s="13"/>
      <c r="D723" s="13"/>
      <c r="E723" s="13"/>
      <c r="F723" s="13"/>
      <c r="G723" s="13"/>
      <c r="H723" s="13"/>
      <c r="I723" s="13"/>
      <c r="J723" s="13"/>
      <c r="K723" s="13"/>
      <c r="L723" s="13"/>
      <c r="M723" s="13"/>
      <c r="N723" s="13"/>
      <c r="O723" s="13"/>
    </row>
    <row r="724" spans="2:15" ht="14.25" customHeight="1">
      <c r="B724" s="13"/>
      <c r="C724" s="13"/>
      <c r="D724" s="13"/>
      <c r="E724" s="13"/>
      <c r="F724" s="13"/>
      <c r="G724" s="13"/>
      <c r="H724" s="13"/>
      <c r="I724" s="13"/>
      <c r="J724" s="13"/>
      <c r="K724" s="13"/>
      <c r="L724" s="13"/>
      <c r="M724" s="13"/>
      <c r="N724" s="13"/>
      <c r="O724" s="13"/>
    </row>
    <row r="725" spans="2:15" ht="14.25" customHeight="1">
      <c r="B725" s="13"/>
      <c r="C725" s="13"/>
      <c r="D725" s="13"/>
      <c r="E725" s="13"/>
      <c r="F725" s="13"/>
      <c r="G725" s="13"/>
      <c r="H725" s="13"/>
      <c r="I725" s="13"/>
      <c r="J725" s="13"/>
      <c r="K725" s="13"/>
      <c r="L725" s="13"/>
      <c r="M725" s="13"/>
      <c r="N725" s="13"/>
      <c r="O725" s="13"/>
    </row>
    <row r="726" spans="2:15" ht="14.25" customHeight="1">
      <c r="B726" s="13"/>
      <c r="C726" s="13"/>
      <c r="D726" s="13"/>
      <c r="E726" s="13"/>
      <c r="F726" s="13"/>
      <c r="G726" s="13"/>
      <c r="H726" s="13"/>
      <c r="I726" s="13"/>
      <c r="J726" s="13"/>
      <c r="K726" s="13"/>
      <c r="L726" s="13"/>
      <c r="M726" s="13"/>
      <c r="N726" s="13"/>
      <c r="O726" s="13"/>
    </row>
    <row r="727" spans="2:15" ht="14.25" customHeight="1">
      <c r="B727" s="13"/>
      <c r="C727" s="13"/>
      <c r="D727" s="13"/>
      <c r="E727" s="13"/>
      <c r="F727" s="13"/>
      <c r="G727" s="13"/>
      <c r="H727" s="13"/>
      <c r="I727" s="13"/>
      <c r="J727" s="13"/>
      <c r="K727" s="13"/>
      <c r="L727" s="13"/>
      <c r="M727" s="13"/>
      <c r="N727" s="13"/>
      <c r="O727" s="13"/>
    </row>
    <row r="728" spans="2:15" ht="14.25" customHeight="1">
      <c r="B728" s="13"/>
      <c r="C728" s="13"/>
      <c r="D728" s="13"/>
      <c r="E728" s="13"/>
      <c r="F728" s="13"/>
      <c r="G728" s="13"/>
      <c r="H728" s="13"/>
      <c r="I728" s="13"/>
      <c r="J728" s="13"/>
      <c r="K728" s="13"/>
      <c r="L728" s="13"/>
      <c r="M728" s="13"/>
      <c r="N728" s="13"/>
      <c r="O728" s="13"/>
    </row>
    <row r="729" spans="2:15" ht="14.25" customHeight="1">
      <c r="B729" s="13"/>
      <c r="C729" s="13"/>
      <c r="D729" s="13"/>
      <c r="E729" s="13"/>
      <c r="F729" s="13"/>
      <c r="G729" s="13"/>
      <c r="H729" s="13"/>
      <c r="I729" s="13"/>
      <c r="J729" s="13"/>
      <c r="K729" s="13"/>
      <c r="L729" s="13"/>
      <c r="M729" s="13"/>
      <c r="N729" s="13"/>
      <c r="O729" s="13"/>
    </row>
    <row r="730" spans="2:15" ht="14.25" customHeight="1">
      <c r="B730" s="13"/>
      <c r="C730" s="13"/>
      <c r="D730" s="13"/>
      <c r="E730" s="13"/>
      <c r="F730" s="13"/>
      <c r="G730" s="13"/>
      <c r="H730" s="13"/>
      <c r="I730" s="13"/>
      <c r="J730" s="13"/>
      <c r="K730" s="13"/>
      <c r="L730" s="13"/>
      <c r="M730" s="13"/>
      <c r="N730" s="13"/>
      <c r="O730" s="13"/>
    </row>
    <row r="731" spans="2:15" ht="14.25" customHeight="1">
      <c r="B731" s="13"/>
      <c r="C731" s="13"/>
      <c r="D731" s="13"/>
      <c r="E731" s="13"/>
      <c r="F731" s="13"/>
      <c r="G731" s="13"/>
      <c r="H731" s="13"/>
      <c r="I731" s="13"/>
      <c r="J731" s="13"/>
      <c r="K731" s="13"/>
      <c r="L731" s="13"/>
      <c r="M731" s="13"/>
      <c r="N731" s="13"/>
      <c r="O731" s="13"/>
    </row>
    <row r="732" spans="2:15" ht="14.25" customHeight="1">
      <c r="B732" s="13"/>
      <c r="C732" s="13"/>
      <c r="D732" s="13"/>
      <c r="E732" s="13"/>
      <c r="F732" s="13"/>
      <c r="G732" s="13"/>
      <c r="H732" s="13"/>
      <c r="I732" s="13"/>
      <c r="J732" s="13"/>
      <c r="K732" s="13"/>
      <c r="L732" s="13"/>
      <c r="M732" s="13"/>
      <c r="N732" s="13"/>
      <c r="O732" s="13"/>
    </row>
    <row r="733" spans="2:15" ht="14.25" customHeight="1">
      <c r="B733" s="13"/>
      <c r="C733" s="13"/>
      <c r="D733" s="13"/>
      <c r="E733" s="13"/>
      <c r="F733" s="13"/>
      <c r="G733" s="13"/>
      <c r="H733" s="13"/>
      <c r="I733" s="13"/>
      <c r="J733" s="13"/>
      <c r="K733" s="13"/>
      <c r="L733" s="13"/>
      <c r="M733" s="13"/>
      <c r="N733" s="13"/>
      <c r="O733" s="13"/>
    </row>
    <row r="734" spans="2:15" ht="14.25" customHeight="1">
      <c r="B734" s="13"/>
      <c r="C734" s="13"/>
      <c r="D734" s="13"/>
      <c r="E734" s="13"/>
      <c r="F734" s="13"/>
      <c r="G734" s="13"/>
      <c r="H734" s="13"/>
      <c r="I734" s="13"/>
      <c r="J734" s="13"/>
      <c r="K734" s="13"/>
      <c r="L734" s="13"/>
      <c r="M734" s="13"/>
      <c r="N734" s="13"/>
      <c r="O734" s="13"/>
    </row>
    <row r="735" spans="2:15" ht="14.25" customHeight="1">
      <c r="B735" s="13"/>
      <c r="C735" s="13"/>
      <c r="D735" s="13"/>
      <c r="E735" s="13"/>
      <c r="F735" s="13"/>
      <c r="G735" s="13"/>
      <c r="H735" s="13"/>
      <c r="I735" s="13"/>
      <c r="J735" s="13"/>
      <c r="K735" s="13"/>
      <c r="L735" s="13"/>
      <c r="M735" s="13"/>
      <c r="N735" s="13"/>
      <c r="O735" s="13"/>
    </row>
    <row r="736" spans="2:15" ht="14.25" customHeight="1">
      <c r="B736" s="13"/>
      <c r="C736" s="13"/>
      <c r="D736" s="13"/>
      <c r="E736" s="13"/>
      <c r="F736" s="13"/>
      <c r="G736" s="13"/>
      <c r="H736" s="13"/>
      <c r="I736" s="13"/>
      <c r="J736" s="13"/>
      <c r="K736" s="13"/>
      <c r="L736" s="13"/>
      <c r="M736" s="13"/>
      <c r="N736" s="13"/>
      <c r="O736" s="13"/>
    </row>
    <row r="737" spans="2:15" ht="14.25" customHeight="1">
      <c r="B737" s="13"/>
      <c r="C737" s="13"/>
      <c r="D737" s="13"/>
      <c r="E737" s="13"/>
      <c r="F737" s="13"/>
      <c r="G737" s="13"/>
      <c r="H737" s="13"/>
      <c r="I737" s="13"/>
      <c r="J737" s="13"/>
      <c r="K737" s="13"/>
      <c r="L737" s="13"/>
      <c r="M737" s="13"/>
      <c r="N737" s="13"/>
      <c r="O737" s="13"/>
    </row>
    <row r="738" spans="2:15" ht="14.25" customHeight="1">
      <c r="B738" s="13"/>
      <c r="C738" s="13"/>
      <c r="D738" s="13"/>
      <c r="E738" s="13"/>
      <c r="F738" s="13"/>
      <c r="G738" s="13"/>
      <c r="H738" s="13"/>
      <c r="I738" s="13"/>
      <c r="J738" s="13"/>
      <c r="K738" s="13"/>
      <c r="L738" s="13"/>
      <c r="M738" s="13"/>
      <c r="N738" s="13"/>
      <c r="O738" s="13"/>
    </row>
    <row r="739" spans="2:15" ht="14.25" customHeight="1">
      <c r="B739" s="13"/>
      <c r="C739" s="13"/>
      <c r="D739" s="13"/>
      <c r="E739" s="13"/>
      <c r="F739" s="13"/>
      <c r="G739" s="13"/>
      <c r="H739" s="13"/>
      <c r="I739" s="13"/>
      <c r="J739" s="13"/>
      <c r="K739" s="13"/>
      <c r="L739" s="13"/>
      <c r="M739" s="13"/>
      <c r="N739" s="13"/>
      <c r="O739" s="13"/>
    </row>
    <row r="740" spans="2:15" ht="14.25" customHeight="1">
      <c r="B740" s="13"/>
      <c r="C740" s="13"/>
      <c r="D740" s="13"/>
      <c r="E740" s="13"/>
      <c r="F740" s="13"/>
      <c r="G740" s="13"/>
      <c r="H740" s="13"/>
      <c r="I740" s="13"/>
      <c r="J740" s="13"/>
      <c r="K740" s="13"/>
      <c r="L740" s="13"/>
      <c r="M740" s="13"/>
      <c r="N740" s="13"/>
      <c r="O740" s="13"/>
    </row>
    <row r="741" spans="2:15" ht="14.25" customHeight="1">
      <c r="B741" s="13"/>
      <c r="C741" s="13"/>
      <c r="D741" s="13"/>
      <c r="E741" s="13"/>
      <c r="F741" s="13"/>
      <c r="G741" s="13"/>
      <c r="H741" s="13"/>
      <c r="I741" s="13"/>
      <c r="J741" s="13"/>
      <c r="K741" s="13"/>
      <c r="L741" s="13"/>
      <c r="M741" s="13"/>
      <c r="N741" s="13"/>
      <c r="O741" s="13"/>
    </row>
    <row r="742" spans="2:15" ht="14.25" customHeight="1">
      <c r="B742" s="13"/>
      <c r="C742" s="13"/>
      <c r="D742" s="13"/>
      <c r="E742" s="13"/>
      <c r="F742" s="13"/>
      <c r="G742" s="13"/>
      <c r="H742" s="13"/>
      <c r="I742" s="13"/>
      <c r="J742" s="13"/>
      <c r="K742" s="13"/>
      <c r="L742" s="13"/>
      <c r="M742" s="13"/>
      <c r="N742" s="13"/>
      <c r="O742" s="13"/>
    </row>
    <row r="743" spans="2:15" ht="14.25" customHeight="1">
      <c r="B743" s="13"/>
      <c r="C743" s="13"/>
      <c r="D743" s="13"/>
      <c r="E743" s="13"/>
      <c r="F743" s="13"/>
      <c r="G743" s="13"/>
      <c r="H743" s="13"/>
      <c r="I743" s="13"/>
      <c r="J743" s="13"/>
      <c r="K743" s="13"/>
      <c r="L743" s="13"/>
      <c r="M743" s="13"/>
      <c r="N743" s="13"/>
      <c r="O743" s="13"/>
    </row>
    <row r="744" spans="2:15" ht="14.25" customHeight="1">
      <c r="B744" s="13"/>
      <c r="C744" s="13"/>
      <c r="D744" s="13"/>
      <c r="E744" s="13"/>
      <c r="F744" s="13"/>
      <c r="G744" s="13"/>
      <c r="H744" s="13"/>
      <c r="I744" s="13"/>
      <c r="J744" s="13"/>
      <c r="K744" s="13"/>
      <c r="L744" s="13"/>
      <c r="M744" s="13"/>
      <c r="N744" s="13"/>
      <c r="O744" s="13"/>
    </row>
    <row r="745" spans="2:15" ht="14.25" customHeight="1">
      <c r="B745" s="13"/>
      <c r="C745" s="13"/>
      <c r="D745" s="13"/>
      <c r="E745" s="13"/>
      <c r="F745" s="13"/>
      <c r="G745" s="13"/>
      <c r="H745" s="13"/>
      <c r="I745" s="13"/>
      <c r="J745" s="13"/>
      <c r="K745" s="13"/>
      <c r="L745" s="13"/>
      <c r="M745" s="13"/>
      <c r="N745" s="13"/>
      <c r="O745" s="13"/>
    </row>
    <row r="746" spans="2:15" ht="14.25" customHeight="1">
      <c r="B746" s="13"/>
      <c r="C746" s="13"/>
      <c r="D746" s="13"/>
      <c r="E746" s="13"/>
      <c r="F746" s="13"/>
      <c r="G746" s="13"/>
      <c r="H746" s="13"/>
      <c r="I746" s="13"/>
      <c r="J746" s="13"/>
      <c r="K746" s="13"/>
      <c r="L746" s="13"/>
      <c r="M746" s="13"/>
      <c r="N746" s="13"/>
      <c r="O746" s="13"/>
    </row>
    <row r="747" spans="2:15" ht="14.25" customHeight="1">
      <c r="B747" s="13"/>
      <c r="C747" s="13"/>
      <c r="D747" s="13"/>
      <c r="E747" s="13"/>
      <c r="F747" s="13"/>
      <c r="G747" s="13"/>
      <c r="H747" s="13"/>
      <c r="I747" s="13"/>
      <c r="J747" s="13"/>
      <c r="K747" s="13"/>
      <c r="L747" s="13"/>
      <c r="M747" s="13"/>
      <c r="N747" s="13"/>
      <c r="O747" s="13"/>
    </row>
    <row r="748" spans="2:15" ht="14.25" customHeight="1">
      <c r="B748" s="13"/>
      <c r="C748" s="13"/>
      <c r="D748" s="13"/>
      <c r="E748" s="13"/>
      <c r="F748" s="13"/>
      <c r="G748" s="13"/>
      <c r="H748" s="13"/>
      <c r="I748" s="13"/>
      <c r="J748" s="13"/>
      <c r="K748" s="13"/>
      <c r="L748" s="13"/>
      <c r="M748" s="13"/>
      <c r="N748" s="13"/>
      <c r="O748" s="13"/>
    </row>
    <row r="749" spans="2:15" ht="14.25" customHeight="1">
      <c r="B749" s="13"/>
      <c r="C749" s="13"/>
      <c r="D749" s="13"/>
      <c r="E749" s="13"/>
      <c r="F749" s="13"/>
      <c r="G749" s="13"/>
      <c r="H749" s="13"/>
      <c r="I749" s="13"/>
      <c r="J749" s="13"/>
      <c r="K749" s="13"/>
      <c r="L749" s="13"/>
      <c r="M749" s="13"/>
      <c r="N749" s="13"/>
      <c r="O749" s="13"/>
    </row>
    <row r="750" spans="2:15" ht="14.25" customHeight="1">
      <c r="B750" s="13"/>
      <c r="C750" s="13"/>
      <c r="D750" s="13"/>
      <c r="E750" s="13"/>
      <c r="F750" s="13"/>
      <c r="G750" s="13"/>
      <c r="H750" s="13"/>
      <c r="I750" s="13"/>
      <c r="J750" s="13"/>
      <c r="K750" s="13"/>
      <c r="L750" s="13"/>
      <c r="M750" s="13"/>
      <c r="N750" s="13"/>
      <c r="O750" s="13"/>
    </row>
    <row r="751" spans="2:15" ht="14.25" customHeight="1">
      <c r="B751" s="13"/>
      <c r="C751" s="13"/>
      <c r="D751" s="13"/>
      <c r="E751" s="13"/>
      <c r="F751" s="13"/>
      <c r="G751" s="13"/>
      <c r="H751" s="13"/>
      <c r="I751" s="13"/>
      <c r="J751" s="13"/>
      <c r="K751" s="13"/>
      <c r="L751" s="13"/>
      <c r="M751" s="13"/>
      <c r="N751" s="13"/>
      <c r="O751" s="13"/>
    </row>
    <row r="752" spans="2:15" ht="14.25" customHeight="1">
      <c r="B752" s="13"/>
      <c r="C752" s="13"/>
      <c r="D752" s="13"/>
      <c r="E752" s="13"/>
      <c r="F752" s="13"/>
      <c r="G752" s="13"/>
      <c r="H752" s="13"/>
      <c r="I752" s="13"/>
      <c r="J752" s="13"/>
      <c r="K752" s="13"/>
      <c r="L752" s="13"/>
      <c r="M752" s="13"/>
      <c r="N752" s="13"/>
      <c r="O752" s="13"/>
    </row>
    <row r="753" spans="2:15" ht="14.25" customHeight="1">
      <c r="B753" s="13"/>
      <c r="C753" s="13"/>
      <c r="D753" s="13"/>
      <c r="E753" s="13"/>
      <c r="F753" s="13"/>
      <c r="G753" s="13"/>
      <c r="H753" s="13"/>
      <c r="I753" s="13"/>
      <c r="J753" s="13"/>
      <c r="K753" s="13"/>
      <c r="L753" s="13"/>
      <c r="M753" s="13"/>
      <c r="N753" s="13"/>
      <c r="O753" s="13"/>
    </row>
    <row r="754" spans="2:15" ht="14.25" customHeight="1">
      <c r="B754" s="13"/>
      <c r="C754" s="13"/>
      <c r="D754" s="13"/>
      <c r="E754" s="13"/>
      <c r="F754" s="13"/>
      <c r="G754" s="13"/>
      <c r="H754" s="13"/>
      <c r="I754" s="13"/>
      <c r="J754" s="13"/>
      <c r="K754" s="13"/>
      <c r="L754" s="13"/>
      <c r="M754" s="13"/>
      <c r="N754" s="13"/>
      <c r="O754" s="13"/>
    </row>
    <row r="755" spans="2:15" ht="14.25" customHeight="1">
      <c r="B755" s="13"/>
      <c r="C755" s="13"/>
      <c r="D755" s="13"/>
      <c r="E755" s="13"/>
      <c r="F755" s="13"/>
      <c r="G755" s="13"/>
      <c r="H755" s="13"/>
      <c r="I755" s="13"/>
      <c r="J755" s="13"/>
      <c r="K755" s="13"/>
      <c r="L755" s="13"/>
      <c r="M755" s="13"/>
      <c r="N755" s="13"/>
      <c r="O755" s="13"/>
    </row>
    <row r="756" spans="2:15" ht="14.25" customHeight="1">
      <c r="B756" s="13"/>
      <c r="C756" s="13"/>
      <c r="D756" s="13"/>
      <c r="E756" s="13"/>
      <c r="F756" s="13"/>
      <c r="G756" s="13"/>
      <c r="H756" s="13"/>
      <c r="I756" s="13"/>
      <c r="J756" s="13"/>
      <c r="K756" s="13"/>
      <c r="L756" s="13"/>
      <c r="M756" s="13"/>
      <c r="N756" s="13"/>
      <c r="O756" s="13"/>
    </row>
    <row r="757" spans="2:15" ht="14.25" customHeight="1">
      <c r="B757" s="13"/>
      <c r="C757" s="13"/>
      <c r="D757" s="13"/>
      <c r="E757" s="13"/>
      <c r="F757" s="13"/>
      <c r="G757" s="13"/>
      <c r="H757" s="13"/>
      <c r="I757" s="13"/>
      <c r="J757" s="13"/>
      <c r="K757" s="13"/>
      <c r="L757" s="13"/>
      <c r="M757" s="13"/>
      <c r="N757" s="13"/>
      <c r="O757" s="13"/>
    </row>
    <row r="758" spans="2:15" ht="14.25" customHeight="1">
      <c r="B758" s="13"/>
      <c r="C758" s="13"/>
      <c r="D758" s="13"/>
      <c r="E758" s="13"/>
      <c r="F758" s="13"/>
      <c r="G758" s="13"/>
      <c r="H758" s="13"/>
      <c r="I758" s="13"/>
      <c r="J758" s="13"/>
      <c r="K758" s="13"/>
      <c r="L758" s="13"/>
      <c r="M758" s="13"/>
      <c r="N758" s="13"/>
      <c r="O758" s="13"/>
    </row>
    <row r="759" spans="2:15" ht="14.25" customHeight="1">
      <c r="B759" s="13"/>
      <c r="C759" s="13"/>
      <c r="D759" s="13"/>
      <c r="E759" s="13"/>
      <c r="F759" s="13"/>
      <c r="G759" s="13"/>
      <c r="H759" s="13"/>
      <c r="I759" s="13"/>
      <c r="J759" s="13"/>
      <c r="K759" s="13"/>
      <c r="L759" s="13"/>
      <c r="M759" s="13"/>
      <c r="N759" s="13"/>
      <c r="O759" s="13"/>
    </row>
    <row r="760" spans="2:15" ht="14.25" customHeight="1">
      <c r="B760" s="13"/>
      <c r="C760" s="13"/>
      <c r="D760" s="13"/>
      <c r="E760" s="13"/>
      <c r="F760" s="13"/>
      <c r="G760" s="13"/>
      <c r="H760" s="13"/>
      <c r="I760" s="13"/>
      <c r="J760" s="13"/>
      <c r="K760" s="13"/>
      <c r="L760" s="13"/>
      <c r="M760" s="13"/>
      <c r="N760" s="13"/>
      <c r="O760" s="13"/>
    </row>
    <row r="761" spans="2:15" ht="14.25" customHeight="1">
      <c r="B761" s="13"/>
      <c r="C761" s="13"/>
      <c r="D761" s="13"/>
      <c r="E761" s="13"/>
      <c r="F761" s="13"/>
      <c r="G761" s="13"/>
      <c r="H761" s="13"/>
      <c r="I761" s="13"/>
      <c r="J761" s="13"/>
      <c r="K761" s="13"/>
      <c r="L761" s="13"/>
      <c r="M761" s="13"/>
      <c r="N761" s="13"/>
      <c r="O761" s="13"/>
    </row>
    <row r="762" spans="2:15" ht="14.25" customHeight="1">
      <c r="B762" s="13"/>
      <c r="C762" s="13"/>
      <c r="D762" s="13"/>
      <c r="E762" s="13"/>
      <c r="F762" s="13"/>
      <c r="G762" s="13"/>
      <c r="H762" s="13"/>
      <c r="I762" s="13"/>
      <c r="J762" s="13"/>
      <c r="K762" s="13"/>
      <c r="L762" s="13"/>
      <c r="M762" s="13"/>
      <c r="N762" s="13"/>
      <c r="O762" s="13"/>
    </row>
    <row r="763" spans="2:15" ht="14.25" customHeight="1">
      <c r="B763" s="13"/>
      <c r="C763" s="13"/>
      <c r="D763" s="13"/>
      <c r="E763" s="13"/>
      <c r="F763" s="13"/>
      <c r="G763" s="13"/>
      <c r="H763" s="13"/>
      <c r="I763" s="13"/>
      <c r="J763" s="13"/>
      <c r="K763" s="13"/>
      <c r="L763" s="13"/>
      <c r="M763" s="13"/>
      <c r="N763" s="13"/>
      <c r="O763" s="13"/>
    </row>
    <row r="764" spans="2:15" ht="14.25" customHeight="1">
      <c r="B764" s="13"/>
      <c r="C764" s="13"/>
      <c r="D764" s="13"/>
      <c r="E764" s="13"/>
      <c r="F764" s="13"/>
      <c r="G764" s="13"/>
      <c r="H764" s="13"/>
      <c r="I764" s="13"/>
      <c r="J764" s="13"/>
      <c r="K764" s="13"/>
      <c r="L764" s="13"/>
      <c r="M764" s="13"/>
      <c r="N764" s="13"/>
      <c r="O764" s="13"/>
    </row>
    <row r="765" spans="2:15" ht="14.25" customHeight="1">
      <c r="B765" s="13"/>
      <c r="C765" s="13"/>
      <c r="D765" s="13"/>
      <c r="E765" s="13"/>
      <c r="F765" s="13"/>
      <c r="G765" s="13"/>
      <c r="H765" s="13"/>
      <c r="I765" s="13"/>
      <c r="J765" s="13"/>
      <c r="K765" s="13"/>
      <c r="L765" s="13"/>
      <c r="M765" s="13"/>
      <c r="N765" s="13"/>
      <c r="O765" s="13"/>
    </row>
    <row r="766" spans="2:15" ht="14.25" customHeight="1">
      <c r="B766" s="13"/>
      <c r="C766" s="13"/>
      <c r="D766" s="13"/>
      <c r="E766" s="13"/>
      <c r="F766" s="13"/>
      <c r="G766" s="13"/>
      <c r="H766" s="13"/>
      <c r="I766" s="13"/>
      <c r="J766" s="13"/>
      <c r="K766" s="13"/>
      <c r="L766" s="13"/>
      <c r="M766" s="13"/>
      <c r="N766" s="13"/>
      <c r="O766" s="13"/>
    </row>
    <row r="767" spans="2:15" ht="14.25" customHeight="1">
      <c r="B767" s="13"/>
      <c r="C767" s="13"/>
      <c r="D767" s="13"/>
      <c r="E767" s="13"/>
      <c r="F767" s="13"/>
      <c r="G767" s="13"/>
      <c r="H767" s="13"/>
      <c r="I767" s="13"/>
      <c r="J767" s="13"/>
      <c r="K767" s="13"/>
      <c r="L767" s="13"/>
      <c r="M767" s="13"/>
      <c r="N767" s="13"/>
      <c r="O767" s="13"/>
    </row>
    <row r="768" spans="2:15" ht="14.25" customHeight="1">
      <c r="B768" s="13"/>
      <c r="C768" s="13"/>
      <c r="D768" s="13"/>
      <c r="E768" s="13"/>
      <c r="F768" s="13"/>
      <c r="G768" s="13"/>
      <c r="H768" s="13"/>
      <c r="I768" s="13"/>
      <c r="J768" s="13"/>
      <c r="K768" s="13"/>
      <c r="L768" s="13"/>
      <c r="M768" s="13"/>
      <c r="N768" s="13"/>
      <c r="O768" s="13"/>
    </row>
    <row r="769" spans="2:15" ht="14.25" customHeight="1">
      <c r="B769" s="13"/>
      <c r="C769" s="13"/>
      <c r="D769" s="13"/>
      <c r="E769" s="13"/>
      <c r="F769" s="13"/>
      <c r="G769" s="13"/>
      <c r="H769" s="13"/>
      <c r="I769" s="13"/>
      <c r="J769" s="13"/>
      <c r="K769" s="13"/>
      <c r="L769" s="13"/>
      <c r="M769" s="13"/>
      <c r="N769" s="13"/>
      <c r="O769" s="13"/>
    </row>
    <row r="770" spans="2:15" ht="14.25" customHeight="1">
      <c r="B770" s="13"/>
      <c r="C770" s="13"/>
      <c r="D770" s="13"/>
      <c r="E770" s="13"/>
      <c r="F770" s="13"/>
      <c r="G770" s="13"/>
      <c r="H770" s="13"/>
      <c r="I770" s="13"/>
      <c r="J770" s="13"/>
      <c r="K770" s="13"/>
      <c r="L770" s="13"/>
      <c r="M770" s="13"/>
      <c r="N770" s="13"/>
      <c r="O770" s="13"/>
    </row>
    <row r="771" spans="2:15" ht="14.25" customHeight="1">
      <c r="B771" s="13"/>
      <c r="C771" s="13"/>
      <c r="D771" s="13"/>
      <c r="E771" s="13"/>
      <c r="F771" s="13"/>
      <c r="G771" s="13"/>
      <c r="H771" s="13"/>
      <c r="I771" s="13"/>
      <c r="J771" s="13"/>
      <c r="K771" s="13"/>
      <c r="L771" s="13"/>
      <c r="M771" s="13"/>
      <c r="N771" s="13"/>
      <c r="O771" s="13"/>
    </row>
    <row r="772" spans="2:15" ht="14.25" customHeight="1">
      <c r="B772" s="13"/>
      <c r="C772" s="13"/>
      <c r="D772" s="13"/>
      <c r="E772" s="13"/>
      <c r="F772" s="13"/>
      <c r="G772" s="13"/>
      <c r="H772" s="13"/>
      <c r="I772" s="13"/>
      <c r="J772" s="13"/>
      <c r="K772" s="13"/>
      <c r="L772" s="13"/>
      <c r="M772" s="13"/>
      <c r="N772" s="13"/>
      <c r="O772" s="13"/>
    </row>
    <row r="773" spans="2:15" ht="14.25" customHeight="1">
      <c r="B773" s="13"/>
      <c r="C773" s="13"/>
      <c r="D773" s="13"/>
      <c r="E773" s="13"/>
      <c r="F773" s="13"/>
      <c r="G773" s="13"/>
      <c r="H773" s="13"/>
      <c r="I773" s="13"/>
      <c r="J773" s="13"/>
      <c r="K773" s="13"/>
      <c r="L773" s="13"/>
      <c r="M773" s="13"/>
      <c r="N773" s="13"/>
      <c r="O773" s="13"/>
    </row>
    <row r="774" spans="2:15" ht="14.25" customHeight="1">
      <c r="B774" s="13"/>
      <c r="C774" s="13"/>
      <c r="D774" s="13"/>
      <c r="E774" s="13"/>
      <c r="F774" s="13"/>
      <c r="G774" s="13"/>
      <c r="H774" s="13"/>
      <c r="I774" s="13"/>
      <c r="J774" s="13"/>
      <c r="K774" s="13"/>
      <c r="L774" s="13"/>
      <c r="M774" s="13"/>
      <c r="N774" s="13"/>
      <c r="O774" s="13"/>
    </row>
    <row r="775" spans="2:15" ht="14.25" customHeight="1">
      <c r="B775" s="13"/>
      <c r="C775" s="13"/>
      <c r="D775" s="13"/>
      <c r="E775" s="13"/>
      <c r="F775" s="13"/>
      <c r="G775" s="13"/>
      <c r="H775" s="13"/>
      <c r="I775" s="13"/>
      <c r="J775" s="13"/>
      <c r="K775" s="13"/>
      <c r="L775" s="13"/>
      <c r="M775" s="13"/>
      <c r="N775" s="13"/>
      <c r="O775" s="13"/>
    </row>
    <row r="776" spans="2:15" ht="14.25" customHeight="1">
      <c r="B776" s="13"/>
      <c r="C776" s="13"/>
      <c r="D776" s="13"/>
      <c r="E776" s="13"/>
      <c r="F776" s="13"/>
      <c r="G776" s="13"/>
      <c r="H776" s="13"/>
      <c r="I776" s="13"/>
      <c r="J776" s="13"/>
      <c r="K776" s="13"/>
      <c r="L776" s="13"/>
      <c r="M776" s="13"/>
      <c r="N776" s="13"/>
      <c r="O776" s="13"/>
    </row>
    <row r="777" spans="2:15" ht="14.25" customHeight="1">
      <c r="B777" s="13"/>
      <c r="C777" s="13"/>
      <c r="D777" s="13"/>
      <c r="E777" s="13"/>
      <c r="F777" s="13"/>
      <c r="G777" s="13"/>
      <c r="H777" s="13"/>
      <c r="I777" s="13"/>
      <c r="J777" s="13"/>
      <c r="K777" s="13"/>
      <c r="L777" s="13"/>
      <c r="M777" s="13"/>
      <c r="N777" s="13"/>
      <c r="O777" s="13"/>
    </row>
    <row r="778" spans="2:15" ht="14.25" customHeight="1">
      <c r="B778" s="13"/>
      <c r="C778" s="13"/>
      <c r="D778" s="13"/>
      <c r="E778" s="13"/>
      <c r="F778" s="13"/>
      <c r="G778" s="13"/>
      <c r="H778" s="13"/>
      <c r="I778" s="13"/>
      <c r="J778" s="13"/>
      <c r="K778" s="13"/>
      <c r="L778" s="13"/>
      <c r="M778" s="13"/>
      <c r="N778" s="13"/>
      <c r="O778" s="13"/>
    </row>
    <row r="779" spans="2:15" ht="14.25" customHeight="1">
      <c r="B779" s="13"/>
      <c r="C779" s="13"/>
      <c r="D779" s="13"/>
      <c r="E779" s="13"/>
      <c r="F779" s="13"/>
      <c r="G779" s="13"/>
      <c r="H779" s="13"/>
      <c r="I779" s="13"/>
      <c r="J779" s="13"/>
      <c r="K779" s="13"/>
      <c r="L779" s="13"/>
      <c r="M779" s="13"/>
      <c r="N779" s="13"/>
      <c r="O779" s="13"/>
    </row>
    <row r="780" spans="2:15" ht="14.25" customHeight="1">
      <c r="B780" s="13"/>
      <c r="C780" s="13"/>
      <c r="D780" s="13"/>
      <c r="E780" s="13"/>
      <c r="F780" s="13"/>
      <c r="G780" s="13"/>
      <c r="H780" s="13"/>
      <c r="I780" s="13"/>
      <c r="J780" s="13"/>
      <c r="K780" s="13"/>
      <c r="L780" s="13"/>
      <c r="M780" s="13"/>
      <c r="N780" s="13"/>
      <c r="O780" s="13"/>
    </row>
    <row r="781" spans="2:15" ht="14.25" customHeight="1">
      <c r="B781" s="13"/>
      <c r="C781" s="13"/>
      <c r="D781" s="13"/>
      <c r="E781" s="13"/>
      <c r="F781" s="13"/>
      <c r="G781" s="13"/>
      <c r="H781" s="13"/>
      <c r="I781" s="13"/>
      <c r="J781" s="13"/>
      <c r="K781" s="13"/>
      <c r="L781" s="13"/>
      <c r="M781" s="13"/>
      <c r="N781" s="13"/>
      <c r="O781" s="13"/>
    </row>
    <row r="782" spans="2:15" ht="14.25" customHeight="1">
      <c r="B782" s="13"/>
      <c r="C782" s="13"/>
      <c r="D782" s="13"/>
      <c r="E782" s="13"/>
      <c r="F782" s="13"/>
      <c r="G782" s="13"/>
      <c r="H782" s="13"/>
      <c r="I782" s="13"/>
      <c r="J782" s="13"/>
      <c r="K782" s="13"/>
      <c r="L782" s="13"/>
      <c r="M782" s="13"/>
      <c r="N782" s="13"/>
      <c r="O782" s="13"/>
    </row>
    <row r="783" spans="2:15" ht="14.25" customHeight="1">
      <c r="B783" s="13"/>
      <c r="C783" s="13"/>
      <c r="D783" s="13"/>
      <c r="E783" s="13"/>
      <c r="F783" s="13"/>
      <c r="G783" s="13"/>
      <c r="H783" s="13"/>
      <c r="I783" s="13"/>
      <c r="J783" s="13"/>
      <c r="K783" s="13"/>
      <c r="L783" s="13"/>
      <c r="M783" s="13"/>
      <c r="N783" s="13"/>
      <c r="O783" s="13"/>
    </row>
    <row r="784" spans="2:15" ht="14.25" customHeight="1">
      <c r="B784" s="13"/>
      <c r="C784" s="13"/>
      <c r="D784" s="13"/>
      <c r="E784" s="13"/>
      <c r="F784" s="13"/>
      <c r="G784" s="13"/>
      <c r="H784" s="13"/>
      <c r="I784" s="13"/>
      <c r="J784" s="13"/>
      <c r="K784" s="13"/>
      <c r="L784" s="13"/>
      <c r="M784" s="13"/>
      <c r="N784" s="13"/>
      <c r="O784" s="13"/>
    </row>
    <row r="785" spans="2:15" ht="14.25" customHeight="1">
      <c r="B785" s="13"/>
      <c r="C785" s="13"/>
      <c r="D785" s="13"/>
      <c r="E785" s="13"/>
      <c r="F785" s="13"/>
      <c r="G785" s="13"/>
      <c r="H785" s="13"/>
      <c r="I785" s="13"/>
      <c r="J785" s="13"/>
      <c r="K785" s="13"/>
      <c r="L785" s="13"/>
      <c r="M785" s="13"/>
      <c r="N785" s="13"/>
      <c r="O785" s="13"/>
    </row>
    <row r="786" spans="2:15" ht="14.25" customHeight="1">
      <c r="B786" s="13"/>
      <c r="C786" s="13"/>
      <c r="D786" s="13"/>
      <c r="E786" s="13"/>
      <c r="F786" s="13"/>
      <c r="G786" s="13"/>
      <c r="H786" s="13"/>
      <c r="I786" s="13"/>
      <c r="J786" s="13"/>
      <c r="K786" s="13"/>
      <c r="L786" s="13"/>
      <c r="M786" s="13"/>
      <c r="N786" s="13"/>
      <c r="O786" s="13"/>
    </row>
    <row r="787" spans="2:15" ht="14.25" customHeight="1">
      <c r="B787" s="13"/>
      <c r="C787" s="13"/>
      <c r="D787" s="13"/>
      <c r="E787" s="13"/>
      <c r="F787" s="13"/>
      <c r="G787" s="13"/>
      <c r="H787" s="13"/>
      <c r="I787" s="13"/>
      <c r="J787" s="13"/>
      <c r="K787" s="13"/>
      <c r="L787" s="13"/>
      <c r="M787" s="13"/>
      <c r="N787" s="13"/>
      <c r="O787" s="13"/>
    </row>
    <row r="788" spans="2:15" ht="14.25" customHeight="1">
      <c r="B788" s="13"/>
      <c r="C788" s="13"/>
      <c r="D788" s="13"/>
      <c r="E788" s="13"/>
      <c r="F788" s="13"/>
      <c r="G788" s="13"/>
      <c r="H788" s="13"/>
      <c r="I788" s="13"/>
      <c r="J788" s="13"/>
      <c r="K788" s="13"/>
      <c r="L788" s="13"/>
      <c r="M788" s="13"/>
      <c r="N788" s="13"/>
      <c r="O788" s="13"/>
    </row>
    <row r="789" spans="2:15" ht="14.25" customHeight="1">
      <c r="B789" s="13"/>
      <c r="C789" s="13"/>
      <c r="D789" s="13"/>
      <c r="E789" s="13"/>
      <c r="F789" s="13"/>
      <c r="G789" s="13"/>
      <c r="H789" s="13"/>
      <c r="I789" s="13"/>
      <c r="J789" s="13"/>
      <c r="K789" s="13"/>
      <c r="L789" s="13"/>
      <c r="M789" s="13"/>
      <c r="N789" s="13"/>
      <c r="O789" s="13"/>
    </row>
    <row r="790" spans="2:15" ht="14.25" customHeight="1">
      <c r="B790" s="13"/>
      <c r="C790" s="13"/>
      <c r="D790" s="13"/>
      <c r="E790" s="13"/>
      <c r="F790" s="13"/>
      <c r="G790" s="13"/>
      <c r="H790" s="13"/>
      <c r="I790" s="13"/>
      <c r="J790" s="13"/>
      <c r="K790" s="13"/>
      <c r="L790" s="13"/>
      <c r="M790" s="13"/>
      <c r="N790" s="13"/>
      <c r="O790" s="13"/>
    </row>
    <row r="791" spans="2:15" ht="14.25" customHeight="1">
      <c r="B791" s="13"/>
      <c r="C791" s="13"/>
      <c r="D791" s="13"/>
      <c r="E791" s="13"/>
      <c r="F791" s="13"/>
      <c r="G791" s="13"/>
      <c r="H791" s="13"/>
      <c r="I791" s="13"/>
      <c r="J791" s="13"/>
      <c r="K791" s="13"/>
      <c r="L791" s="13"/>
      <c r="M791" s="13"/>
      <c r="N791" s="13"/>
      <c r="O791" s="13"/>
    </row>
    <row r="792" spans="2:15" ht="14.25" customHeight="1">
      <c r="B792" s="13"/>
      <c r="C792" s="13"/>
      <c r="D792" s="13"/>
      <c r="E792" s="13"/>
      <c r="F792" s="13"/>
      <c r="G792" s="13"/>
      <c r="H792" s="13"/>
      <c r="I792" s="13"/>
      <c r="J792" s="13"/>
      <c r="K792" s="13"/>
      <c r="L792" s="13"/>
      <c r="M792" s="13"/>
      <c r="N792" s="13"/>
      <c r="O792" s="13"/>
    </row>
    <row r="793" spans="2:15" ht="14.25" customHeight="1">
      <c r="B793" s="13"/>
      <c r="C793" s="13"/>
      <c r="D793" s="13"/>
      <c r="E793" s="13"/>
      <c r="F793" s="13"/>
      <c r="G793" s="13"/>
      <c r="H793" s="13"/>
      <c r="I793" s="13"/>
      <c r="J793" s="13"/>
      <c r="K793" s="13"/>
      <c r="L793" s="13"/>
      <c r="M793" s="13"/>
      <c r="N793" s="13"/>
      <c r="O793" s="13"/>
    </row>
    <row r="794" spans="2:15" ht="14.25" customHeight="1">
      <c r="B794" s="13"/>
      <c r="C794" s="13"/>
      <c r="D794" s="13"/>
      <c r="E794" s="13"/>
      <c r="F794" s="13"/>
      <c r="G794" s="13"/>
      <c r="H794" s="13"/>
      <c r="I794" s="13"/>
      <c r="J794" s="13"/>
      <c r="K794" s="13"/>
      <c r="L794" s="13"/>
      <c r="M794" s="13"/>
      <c r="N794" s="13"/>
      <c r="O794" s="13"/>
    </row>
    <row r="795" spans="2:15" ht="14.25" customHeight="1">
      <c r="B795" s="13"/>
      <c r="C795" s="13"/>
      <c r="D795" s="13"/>
      <c r="E795" s="13"/>
      <c r="F795" s="13"/>
      <c r="G795" s="13"/>
      <c r="H795" s="13"/>
      <c r="I795" s="13"/>
      <c r="J795" s="13"/>
      <c r="K795" s="13"/>
      <c r="L795" s="13"/>
      <c r="M795" s="13"/>
      <c r="N795" s="13"/>
      <c r="O795" s="13"/>
    </row>
    <row r="796" spans="2:15" ht="14.25" customHeight="1">
      <c r="B796" s="13"/>
      <c r="C796" s="13"/>
      <c r="D796" s="13"/>
      <c r="E796" s="13"/>
      <c r="F796" s="13"/>
      <c r="G796" s="13"/>
      <c r="H796" s="13"/>
      <c r="I796" s="13"/>
      <c r="J796" s="13"/>
      <c r="K796" s="13"/>
      <c r="L796" s="13"/>
      <c r="M796" s="13"/>
      <c r="N796" s="13"/>
      <c r="O796" s="13"/>
    </row>
    <row r="797" spans="2:15" ht="14.25" customHeight="1">
      <c r="B797" s="13"/>
      <c r="C797" s="13"/>
      <c r="D797" s="13"/>
      <c r="E797" s="13"/>
      <c r="F797" s="13"/>
      <c r="G797" s="13"/>
      <c r="H797" s="13"/>
      <c r="I797" s="13"/>
      <c r="J797" s="13"/>
      <c r="K797" s="13"/>
      <c r="L797" s="13"/>
      <c r="M797" s="13"/>
      <c r="N797" s="13"/>
      <c r="O797" s="13"/>
    </row>
    <row r="798" spans="2:15" ht="14.25" customHeight="1">
      <c r="B798" s="13"/>
      <c r="C798" s="13"/>
      <c r="D798" s="13"/>
      <c r="E798" s="13"/>
      <c r="F798" s="13"/>
      <c r="G798" s="13"/>
      <c r="H798" s="13"/>
      <c r="I798" s="13"/>
      <c r="J798" s="13"/>
      <c r="K798" s="13"/>
      <c r="L798" s="13"/>
      <c r="M798" s="13"/>
      <c r="N798" s="13"/>
      <c r="O798" s="13"/>
    </row>
    <row r="799" spans="2:15" ht="14.25" customHeight="1">
      <c r="B799" s="13"/>
      <c r="C799" s="13"/>
      <c r="D799" s="13"/>
      <c r="E799" s="13"/>
      <c r="F799" s="13"/>
      <c r="G799" s="13"/>
      <c r="H799" s="13"/>
      <c r="I799" s="13"/>
      <c r="J799" s="13"/>
      <c r="K799" s="13"/>
      <c r="L799" s="13"/>
      <c r="M799" s="13"/>
      <c r="N799" s="13"/>
      <c r="O799" s="13"/>
    </row>
    <row r="800" spans="2:15" ht="14.25" customHeight="1">
      <c r="B800" s="13"/>
      <c r="C800" s="13"/>
      <c r="D800" s="13"/>
      <c r="E800" s="13"/>
      <c r="F800" s="13"/>
      <c r="G800" s="13"/>
      <c r="H800" s="13"/>
      <c r="I800" s="13"/>
      <c r="J800" s="13"/>
      <c r="K800" s="13"/>
      <c r="L800" s="13"/>
      <c r="M800" s="13"/>
      <c r="N800" s="13"/>
      <c r="O800" s="13"/>
    </row>
    <row r="801" spans="2:15" ht="14.25" customHeight="1">
      <c r="B801" s="13"/>
      <c r="C801" s="13"/>
      <c r="D801" s="13"/>
      <c r="E801" s="13"/>
      <c r="F801" s="13"/>
      <c r="G801" s="13"/>
      <c r="H801" s="13"/>
      <c r="I801" s="13"/>
      <c r="J801" s="13"/>
      <c r="K801" s="13"/>
      <c r="L801" s="13"/>
      <c r="M801" s="13"/>
      <c r="N801" s="13"/>
      <c r="O801" s="13"/>
    </row>
    <row r="802" spans="2:15" ht="14.25" customHeight="1">
      <c r="B802" s="13"/>
      <c r="C802" s="13"/>
      <c r="D802" s="13"/>
      <c r="E802" s="13"/>
      <c r="F802" s="13"/>
      <c r="G802" s="13"/>
      <c r="H802" s="13"/>
      <c r="I802" s="13"/>
      <c r="J802" s="13"/>
      <c r="K802" s="13"/>
      <c r="L802" s="13"/>
      <c r="M802" s="13"/>
      <c r="N802" s="13"/>
      <c r="O802" s="13"/>
    </row>
    <row r="803" spans="2:15" ht="14.25" customHeight="1">
      <c r="B803" s="13"/>
      <c r="C803" s="13"/>
      <c r="D803" s="13"/>
      <c r="E803" s="13"/>
      <c r="F803" s="13"/>
      <c r="G803" s="13"/>
      <c r="H803" s="13"/>
      <c r="I803" s="13"/>
      <c r="J803" s="13"/>
      <c r="K803" s="13"/>
      <c r="L803" s="13"/>
      <c r="M803" s="13"/>
      <c r="N803" s="13"/>
      <c r="O803" s="13"/>
    </row>
    <row r="804" spans="2:15" ht="14.25" customHeight="1">
      <c r="B804" s="13"/>
      <c r="C804" s="13"/>
      <c r="D804" s="13"/>
      <c r="E804" s="13"/>
      <c r="F804" s="13"/>
      <c r="G804" s="13"/>
      <c r="H804" s="13"/>
      <c r="I804" s="13"/>
      <c r="J804" s="13"/>
      <c r="K804" s="13"/>
      <c r="L804" s="13"/>
      <c r="M804" s="13"/>
      <c r="N804" s="13"/>
      <c r="O804" s="13"/>
    </row>
    <row r="805" spans="2:15" ht="14.25" customHeight="1">
      <c r="B805" s="13"/>
      <c r="C805" s="13"/>
      <c r="D805" s="13"/>
      <c r="E805" s="13"/>
      <c r="F805" s="13"/>
      <c r="G805" s="13"/>
      <c r="H805" s="13"/>
      <c r="I805" s="13"/>
      <c r="J805" s="13"/>
      <c r="K805" s="13"/>
      <c r="L805" s="13"/>
      <c r="M805" s="13"/>
      <c r="N805" s="13"/>
      <c r="O805" s="13"/>
    </row>
    <row r="806" spans="2:15" ht="14.25" customHeight="1">
      <c r="B806" s="13"/>
      <c r="C806" s="13"/>
      <c r="D806" s="13"/>
      <c r="E806" s="13"/>
      <c r="F806" s="13"/>
      <c r="G806" s="13"/>
      <c r="H806" s="13"/>
      <c r="I806" s="13"/>
      <c r="J806" s="13"/>
      <c r="K806" s="13"/>
      <c r="L806" s="13"/>
      <c r="M806" s="13"/>
      <c r="N806" s="13"/>
      <c r="O806" s="13"/>
    </row>
    <row r="807" spans="2:15" ht="14.25" customHeight="1">
      <c r="B807" s="13"/>
      <c r="C807" s="13"/>
      <c r="D807" s="13"/>
      <c r="E807" s="13"/>
      <c r="F807" s="13"/>
      <c r="G807" s="13"/>
      <c r="H807" s="13"/>
      <c r="I807" s="13"/>
      <c r="J807" s="13"/>
      <c r="K807" s="13"/>
      <c r="L807" s="13"/>
      <c r="M807" s="13"/>
      <c r="N807" s="13"/>
      <c r="O807" s="13"/>
    </row>
    <row r="808" spans="2:15" ht="14.25" customHeight="1">
      <c r="B808" s="13"/>
      <c r="C808" s="13"/>
      <c r="D808" s="13"/>
      <c r="E808" s="13"/>
      <c r="F808" s="13"/>
      <c r="G808" s="13"/>
      <c r="H808" s="13"/>
      <c r="I808" s="13"/>
      <c r="J808" s="13"/>
      <c r="K808" s="13"/>
      <c r="L808" s="13"/>
      <c r="M808" s="13"/>
      <c r="N808" s="13"/>
      <c r="O808" s="13"/>
    </row>
    <row r="809" spans="2:15" ht="12">
      <c r="B809" s="13"/>
      <c r="C809" s="13"/>
      <c r="D809" s="13"/>
      <c r="E809" s="13"/>
      <c r="F809" s="13"/>
      <c r="G809" s="13"/>
      <c r="H809" s="13"/>
      <c r="I809" s="13"/>
      <c r="J809" s="13"/>
      <c r="K809" s="13"/>
      <c r="L809" s="13"/>
      <c r="M809" s="13"/>
      <c r="N809" s="13"/>
      <c r="O809" s="13"/>
    </row>
    <row r="810" spans="2:15" ht="12">
      <c r="B810" s="13"/>
      <c r="C810" s="13"/>
      <c r="D810" s="13"/>
      <c r="E810" s="13"/>
      <c r="F810" s="13"/>
      <c r="G810" s="13"/>
      <c r="H810" s="13"/>
      <c r="I810" s="13"/>
      <c r="J810" s="13"/>
      <c r="K810" s="13"/>
      <c r="L810" s="13"/>
      <c r="M810" s="13"/>
      <c r="N810" s="13"/>
      <c r="O810" s="13"/>
    </row>
    <row r="811" spans="2:15" ht="12">
      <c r="B811" s="13"/>
      <c r="C811" s="13"/>
      <c r="D811" s="13"/>
      <c r="E811" s="13"/>
      <c r="F811" s="13"/>
      <c r="G811" s="13"/>
      <c r="H811" s="13"/>
      <c r="I811" s="13"/>
      <c r="J811" s="13"/>
      <c r="K811" s="13"/>
      <c r="L811" s="13"/>
      <c r="M811" s="13"/>
      <c r="N811" s="13"/>
      <c r="O811" s="13"/>
    </row>
    <row r="812" spans="2:15" ht="12">
      <c r="B812" s="13"/>
      <c r="C812" s="13"/>
      <c r="D812" s="13"/>
      <c r="E812" s="13"/>
      <c r="F812" s="13"/>
      <c r="G812" s="13"/>
      <c r="H812" s="13"/>
      <c r="I812" s="13"/>
      <c r="J812" s="13"/>
      <c r="K812" s="13"/>
      <c r="L812" s="13"/>
      <c r="M812" s="13"/>
      <c r="N812" s="13"/>
      <c r="O812" s="13"/>
    </row>
    <row r="813" spans="2:15" ht="12">
      <c r="B813" s="13"/>
      <c r="C813" s="13"/>
      <c r="D813" s="13"/>
      <c r="E813" s="13"/>
      <c r="F813" s="13"/>
      <c r="G813" s="13"/>
      <c r="H813" s="13"/>
      <c r="I813" s="13"/>
      <c r="J813" s="13"/>
      <c r="K813" s="13"/>
      <c r="L813" s="13"/>
      <c r="M813" s="13"/>
      <c r="N813" s="13"/>
      <c r="O813" s="13"/>
    </row>
    <row r="814" spans="2:15" ht="12">
      <c r="B814" s="13"/>
      <c r="C814" s="13"/>
      <c r="D814" s="13"/>
      <c r="E814" s="13"/>
      <c r="F814" s="13"/>
      <c r="G814" s="13"/>
      <c r="H814" s="13"/>
      <c r="I814" s="13"/>
      <c r="J814" s="13"/>
      <c r="K814" s="13"/>
      <c r="L814" s="13"/>
      <c r="M814" s="13"/>
      <c r="N814" s="13"/>
      <c r="O814" s="13"/>
    </row>
    <row r="815" spans="2:15" ht="12">
      <c r="B815" s="13"/>
      <c r="C815" s="13"/>
      <c r="D815" s="13"/>
      <c r="E815" s="13"/>
      <c r="F815" s="13"/>
      <c r="G815" s="13"/>
      <c r="H815" s="13"/>
      <c r="I815" s="13"/>
      <c r="J815" s="13"/>
      <c r="K815" s="13"/>
      <c r="L815" s="13"/>
      <c r="M815" s="13"/>
      <c r="N815" s="13"/>
      <c r="O815" s="13"/>
    </row>
    <row r="816" spans="2:15" ht="12">
      <c r="B816" s="13"/>
      <c r="C816" s="13"/>
      <c r="D816" s="13"/>
      <c r="E816" s="13"/>
      <c r="F816" s="13"/>
      <c r="G816" s="13"/>
      <c r="H816" s="13"/>
      <c r="I816" s="13"/>
      <c r="J816" s="13"/>
      <c r="K816" s="13"/>
      <c r="L816" s="13"/>
      <c r="M816" s="13"/>
      <c r="N816" s="13"/>
      <c r="O816" s="13"/>
    </row>
    <row r="817" spans="2:15" ht="12">
      <c r="B817" s="13"/>
      <c r="C817" s="13"/>
      <c r="D817" s="13"/>
      <c r="E817" s="13"/>
      <c r="F817" s="13"/>
      <c r="G817" s="13"/>
      <c r="H817" s="13"/>
      <c r="I817" s="13"/>
      <c r="J817" s="13"/>
      <c r="K817" s="13"/>
      <c r="L817" s="13"/>
      <c r="M817" s="13"/>
      <c r="N817" s="13"/>
      <c r="O817" s="13"/>
    </row>
    <row r="818" spans="2:15" ht="12">
      <c r="B818" s="13"/>
      <c r="C818" s="13"/>
      <c r="D818" s="13"/>
      <c r="E818" s="13"/>
      <c r="F818" s="13"/>
      <c r="G818" s="13"/>
      <c r="H818" s="13"/>
      <c r="I818" s="13"/>
      <c r="J818" s="13"/>
      <c r="K818" s="13"/>
      <c r="L818" s="13"/>
      <c r="M818" s="13"/>
      <c r="N818" s="13"/>
      <c r="O818" s="13"/>
    </row>
    <row r="819" spans="2:15" ht="12">
      <c r="B819" s="13"/>
      <c r="C819" s="13"/>
      <c r="D819" s="13"/>
      <c r="E819" s="13"/>
      <c r="F819" s="13"/>
      <c r="G819" s="13"/>
      <c r="H819" s="13"/>
      <c r="I819" s="13"/>
      <c r="J819" s="13"/>
      <c r="K819" s="13"/>
      <c r="L819" s="13"/>
      <c r="M819" s="13"/>
      <c r="N819" s="13"/>
      <c r="O819" s="13"/>
    </row>
  </sheetData>
  <mergeCells count="36">
    <mergeCell ref="C160:C161"/>
    <mergeCell ref="D160:D161"/>
    <mergeCell ref="B232:B233"/>
    <mergeCell ref="C232:C233"/>
    <mergeCell ref="D232:D233"/>
    <mergeCell ref="B160:B161"/>
    <mergeCell ref="B13:B14"/>
    <mergeCell ref="C13:C14"/>
    <mergeCell ref="D13:D14"/>
    <mergeCell ref="B86:B87"/>
    <mergeCell ref="C86:C87"/>
    <mergeCell ref="D86:D87"/>
    <mergeCell ref="A63:O63"/>
    <mergeCell ref="F86:F87"/>
    <mergeCell ref="F57:F58"/>
    <mergeCell ref="G57:G58"/>
    <mergeCell ref="F13:F14"/>
    <mergeCell ref="G53:G54"/>
    <mergeCell ref="F46:F47"/>
    <mergeCell ref="G46:G47"/>
    <mergeCell ref="F121:F122"/>
    <mergeCell ref="G121:G122"/>
    <mergeCell ref="G128:G129"/>
    <mergeCell ref="F132:F133"/>
    <mergeCell ref="G132:G133"/>
    <mergeCell ref="F160:F161"/>
    <mergeCell ref="F192:F193"/>
    <mergeCell ref="G192:G193"/>
    <mergeCell ref="G199:G200"/>
    <mergeCell ref="G273:G274"/>
    <mergeCell ref="F277:F278"/>
    <mergeCell ref="A209:O209"/>
    <mergeCell ref="F203:F204"/>
    <mergeCell ref="F232:F233"/>
    <mergeCell ref="F266:F267"/>
    <mergeCell ref="G266:G267"/>
  </mergeCells>
  <printOptions/>
  <pageMargins left="0.1968503937007874" right="0.1968503937007874" top="0.5905511811023623" bottom="0.3937007874015748" header="0.5118110236220472" footer="0.5118110236220472"/>
  <pageSetup horizontalDpi="600" verticalDpi="600" orientation="landscape" paperSize="9" r:id="rId2"/>
  <rowBreaks count="3" manualBreakCount="3">
    <brk id="147" max="14" man="1"/>
    <brk id="183" max="14" man="1"/>
    <brk id="286" max="14" man="1"/>
  </rowBreaks>
  <drawing r:id="rId1"/>
</worksheet>
</file>

<file path=xl/worksheets/sheet6.xml><?xml version="1.0" encoding="utf-8"?>
<worksheet xmlns="http://schemas.openxmlformats.org/spreadsheetml/2006/main" xmlns:r="http://schemas.openxmlformats.org/officeDocument/2006/relationships">
  <dimension ref="A1:N105"/>
  <sheetViews>
    <sheetView view="pageBreakPreview" zoomScale="60" zoomScaleNormal="90" workbookViewId="0" topLeftCell="A108">
      <selection activeCell="F41" sqref="F41"/>
    </sheetView>
  </sheetViews>
  <sheetFormatPr defaultColWidth="9.00390625" defaultRowHeight="12.75"/>
  <cols>
    <col min="1" max="1" width="32.75390625" style="0" customWidth="1"/>
    <col min="2" max="6" width="11.75390625" style="0" customWidth="1"/>
    <col min="7" max="7" width="6.875" style="0" customWidth="1"/>
    <col min="8" max="8" width="7.00390625" style="0" customWidth="1"/>
    <col min="9" max="9" width="27.25390625" style="0" customWidth="1"/>
    <col min="10" max="13" width="10.25390625" style="0" customWidth="1"/>
    <col min="14" max="15" width="6.125" style="0" customWidth="1"/>
  </cols>
  <sheetData>
    <row r="1" ht="15.75" customHeight="1">
      <c r="A1" s="2" t="s">
        <v>576</v>
      </c>
    </row>
    <row r="2" spans="1:6" ht="15" customHeight="1">
      <c r="A2" s="5"/>
      <c r="B2" s="122" t="s">
        <v>8</v>
      </c>
      <c r="C2" s="122" t="s">
        <v>500</v>
      </c>
      <c r="D2" s="122" t="s">
        <v>501</v>
      </c>
      <c r="E2" s="122" t="s">
        <v>169</v>
      </c>
      <c r="F2" s="122" t="s">
        <v>172</v>
      </c>
    </row>
    <row r="3" spans="1:7" ht="14.25" customHeight="1">
      <c r="A3" s="13" t="s">
        <v>9</v>
      </c>
      <c r="B3" s="13">
        <v>40818</v>
      </c>
      <c r="C3" s="13">
        <v>56011</v>
      </c>
      <c r="D3" s="13">
        <v>58656</v>
      </c>
      <c r="E3" s="13">
        <v>54682</v>
      </c>
      <c r="F3" s="13">
        <v>49574</v>
      </c>
      <c r="G3" s="13"/>
    </row>
    <row r="4" spans="1:7" ht="14.25" customHeight="1">
      <c r="A4" s="13" t="s">
        <v>10</v>
      </c>
      <c r="B4" s="13">
        <v>12140</v>
      </c>
      <c r="C4" s="13">
        <v>14298</v>
      </c>
      <c r="D4" s="13">
        <v>16547</v>
      </c>
      <c r="E4" s="13">
        <v>15524</v>
      </c>
      <c r="F4" s="13">
        <v>14392</v>
      </c>
      <c r="G4" s="13"/>
    </row>
    <row r="5" spans="1:7" ht="14.25" customHeight="1">
      <c r="A5" s="13" t="s">
        <v>11</v>
      </c>
      <c r="B5" s="17" t="s">
        <v>0</v>
      </c>
      <c r="C5" s="13">
        <v>1758</v>
      </c>
      <c r="D5" s="13">
        <v>1561</v>
      </c>
      <c r="E5" s="13">
        <v>1462</v>
      </c>
      <c r="F5" s="13">
        <v>1453</v>
      </c>
      <c r="G5" s="13"/>
    </row>
    <row r="6" spans="1:7" ht="14.25" customHeight="1">
      <c r="A6" s="13" t="s">
        <v>12</v>
      </c>
      <c r="B6" s="17" t="s">
        <v>0</v>
      </c>
      <c r="C6" s="13">
        <v>1057</v>
      </c>
      <c r="D6" s="13">
        <v>1442</v>
      </c>
      <c r="E6" s="13">
        <v>1073</v>
      </c>
      <c r="F6" s="13">
        <v>988</v>
      </c>
      <c r="G6" s="13"/>
    </row>
    <row r="7" spans="1:7" ht="14.25" customHeight="1">
      <c r="A7" s="13" t="s">
        <v>13</v>
      </c>
      <c r="B7" s="17" t="s">
        <v>0</v>
      </c>
      <c r="C7" s="13">
        <v>1093</v>
      </c>
      <c r="D7" s="13">
        <v>1074</v>
      </c>
      <c r="E7" s="13">
        <v>1094</v>
      </c>
      <c r="F7" s="13">
        <v>1129</v>
      </c>
      <c r="G7" s="13"/>
    </row>
    <row r="8" spans="1:7" ht="14.25" customHeight="1">
      <c r="A8" s="13" t="s">
        <v>14</v>
      </c>
      <c r="B8" s="17" t="s">
        <v>0</v>
      </c>
      <c r="C8" s="13">
        <v>1509</v>
      </c>
      <c r="D8" s="13">
        <v>1404</v>
      </c>
      <c r="E8" s="13">
        <v>1383</v>
      </c>
      <c r="F8" s="13">
        <v>1383</v>
      </c>
      <c r="G8" s="13"/>
    </row>
    <row r="9" spans="1:7" ht="14.25" customHeight="1">
      <c r="A9" s="13" t="s">
        <v>15</v>
      </c>
      <c r="B9" s="17" t="s">
        <v>0</v>
      </c>
      <c r="C9" s="13">
        <v>1874</v>
      </c>
      <c r="D9" s="13">
        <v>2768</v>
      </c>
      <c r="E9" s="13">
        <v>2658</v>
      </c>
      <c r="F9" s="13">
        <v>2076</v>
      </c>
      <c r="G9" s="13"/>
    </row>
    <row r="10" spans="1:7" ht="14.25" customHeight="1">
      <c r="A10" s="13" t="s">
        <v>16</v>
      </c>
      <c r="B10" s="17" t="s">
        <v>0</v>
      </c>
      <c r="C10" s="13">
        <v>641</v>
      </c>
      <c r="D10" s="13">
        <v>919</v>
      </c>
      <c r="E10" s="13">
        <v>866</v>
      </c>
      <c r="F10" s="13">
        <v>755</v>
      </c>
      <c r="G10" s="13"/>
    </row>
    <row r="11" spans="1:7" ht="14.25" customHeight="1">
      <c r="A11" s="13" t="s">
        <v>17</v>
      </c>
      <c r="B11" s="17" t="s">
        <v>0</v>
      </c>
      <c r="C11" s="13">
        <v>648</v>
      </c>
      <c r="D11" s="13">
        <v>876</v>
      </c>
      <c r="E11" s="13">
        <v>833</v>
      </c>
      <c r="F11" s="13">
        <v>768</v>
      </c>
      <c r="G11" s="13"/>
    </row>
    <row r="12" spans="1:7" ht="14.25" customHeight="1">
      <c r="A12" s="13" t="s">
        <v>18</v>
      </c>
      <c r="B12" s="17" t="s">
        <v>0</v>
      </c>
      <c r="C12" s="13">
        <v>1997</v>
      </c>
      <c r="D12" s="13">
        <v>2139</v>
      </c>
      <c r="E12" s="13">
        <v>2022</v>
      </c>
      <c r="F12" s="13">
        <v>2073</v>
      </c>
      <c r="G12" s="13"/>
    </row>
    <row r="13" spans="1:7" ht="14.25" customHeight="1">
      <c r="A13" s="13" t="s">
        <v>19</v>
      </c>
      <c r="B13" s="17" t="s">
        <v>0</v>
      </c>
      <c r="C13" s="13">
        <v>1883</v>
      </c>
      <c r="D13" s="13">
        <v>1824</v>
      </c>
      <c r="E13" s="13">
        <v>1833</v>
      </c>
      <c r="F13" s="13">
        <v>1701</v>
      </c>
      <c r="G13" s="13"/>
    </row>
    <row r="14" spans="1:7" ht="14.25" customHeight="1">
      <c r="A14" s="13" t="s">
        <v>20</v>
      </c>
      <c r="B14" s="17" t="s">
        <v>0</v>
      </c>
      <c r="C14" s="13">
        <v>936</v>
      </c>
      <c r="D14" s="13">
        <v>1351</v>
      </c>
      <c r="E14" s="13">
        <v>1220</v>
      </c>
      <c r="F14" s="13">
        <v>1015</v>
      </c>
      <c r="G14" s="13"/>
    </row>
    <row r="15" spans="1:7" ht="14.25" customHeight="1">
      <c r="A15" s="13" t="s">
        <v>21</v>
      </c>
      <c r="B15" s="17" t="s">
        <v>1</v>
      </c>
      <c r="C15" s="13">
        <v>902</v>
      </c>
      <c r="D15" s="13">
        <v>1189</v>
      </c>
      <c r="E15" s="13">
        <v>1080</v>
      </c>
      <c r="F15" s="13">
        <v>1051</v>
      </c>
      <c r="G15" s="13"/>
    </row>
    <row r="16" spans="1:7" ht="14.25" customHeight="1">
      <c r="A16" s="13" t="s">
        <v>22</v>
      </c>
      <c r="B16" s="13">
        <v>17254</v>
      </c>
      <c r="C16" s="13">
        <v>28842</v>
      </c>
      <c r="D16" s="13">
        <v>27140</v>
      </c>
      <c r="E16" s="13">
        <v>24734</v>
      </c>
      <c r="F16" s="13">
        <v>23149</v>
      </c>
      <c r="G16" s="13"/>
    </row>
    <row r="17" spans="1:7" ht="14.25" customHeight="1">
      <c r="A17" s="13" t="s">
        <v>23</v>
      </c>
      <c r="B17" s="17" t="s">
        <v>0</v>
      </c>
      <c r="C17" s="13">
        <v>1631</v>
      </c>
      <c r="D17" s="13">
        <v>1816</v>
      </c>
      <c r="E17" s="13">
        <v>1695</v>
      </c>
      <c r="F17" s="13">
        <v>1899</v>
      </c>
      <c r="G17" s="13"/>
    </row>
    <row r="18" spans="1:7" ht="14.25" customHeight="1">
      <c r="A18" s="13" t="s">
        <v>24</v>
      </c>
      <c r="B18" s="17" t="s">
        <v>0</v>
      </c>
      <c r="C18" s="13">
        <v>1421</v>
      </c>
      <c r="D18" s="13">
        <v>1206</v>
      </c>
      <c r="E18" s="13">
        <v>1219</v>
      </c>
      <c r="F18" s="13">
        <v>1062</v>
      </c>
      <c r="G18" s="13"/>
    </row>
    <row r="19" spans="1:7" ht="14.25" customHeight="1">
      <c r="A19" s="13" t="s">
        <v>25</v>
      </c>
      <c r="B19" s="17" t="s">
        <v>0</v>
      </c>
      <c r="C19" s="13">
        <v>380</v>
      </c>
      <c r="D19" s="13">
        <v>403</v>
      </c>
      <c r="E19" s="13">
        <v>410</v>
      </c>
      <c r="F19" s="13">
        <v>402</v>
      </c>
      <c r="G19" s="13"/>
    </row>
    <row r="20" spans="1:7" ht="14.25" customHeight="1">
      <c r="A20" s="13" t="s">
        <v>26</v>
      </c>
      <c r="B20" s="17" t="s">
        <v>0</v>
      </c>
      <c r="C20" s="13">
        <v>1294</v>
      </c>
      <c r="D20" s="13">
        <v>1252</v>
      </c>
      <c r="E20" s="13">
        <v>981</v>
      </c>
      <c r="F20" s="13">
        <v>904</v>
      </c>
      <c r="G20" s="13"/>
    </row>
    <row r="21" spans="1:7" ht="14.25" customHeight="1">
      <c r="A21" s="13" t="s">
        <v>27</v>
      </c>
      <c r="B21" s="17" t="s">
        <v>2</v>
      </c>
      <c r="C21" s="13">
        <v>2281</v>
      </c>
      <c r="D21" s="13">
        <v>2374</v>
      </c>
      <c r="E21" s="13">
        <v>2101</v>
      </c>
      <c r="F21" s="13">
        <v>1631</v>
      </c>
      <c r="G21" s="13"/>
    </row>
    <row r="22" spans="1:7" ht="14.25" customHeight="1">
      <c r="A22" s="13" t="s">
        <v>28</v>
      </c>
      <c r="B22" s="17" t="s">
        <v>0</v>
      </c>
      <c r="C22" s="13">
        <v>1198</v>
      </c>
      <c r="D22" s="13">
        <v>557</v>
      </c>
      <c r="E22" s="13">
        <v>614</v>
      </c>
      <c r="F22" s="13">
        <v>577</v>
      </c>
      <c r="G22" s="13"/>
    </row>
    <row r="23" spans="1:7" ht="14.25" customHeight="1">
      <c r="A23" s="13" t="s">
        <v>29</v>
      </c>
      <c r="B23" s="17" t="s">
        <v>0</v>
      </c>
      <c r="C23" s="13">
        <v>1844</v>
      </c>
      <c r="D23" s="13">
        <v>1338</v>
      </c>
      <c r="E23" s="13">
        <v>1323</v>
      </c>
      <c r="F23" s="13">
        <v>1267</v>
      </c>
      <c r="G23" s="13"/>
    </row>
    <row r="24" spans="1:7" ht="14.25" customHeight="1">
      <c r="A24" s="13" t="s">
        <v>30</v>
      </c>
      <c r="B24" s="17" t="s">
        <v>3</v>
      </c>
      <c r="C24" s="13">
        <v>1783</v>
      </c>
      <c r="D24" s="13">
        <v>1703</v>
      </c>
      <c r="E24" s="13">
        <v>1425</v>
      </c>
      <c r="F24" s="13">
        <v>1224</v>
      </c>
      <c r="G24" s="13"/>
    </row>
    <row r="25" spans="1:7" ht="14.25" customHeight="1">
      <c r="A25" s="13" t="s">
        <v>31</v>
      </c>
      <c r="B25" s="17" t="s">
        <v>0</v>
      </c>
      <c r="C25" s="13">
        <v>1754</v>
      </c>
      <c r="D25" s="13">
        <v>1786</v>
      </c>
      <c r="E25" s="13">
        <v>1693</v>
      </c>
      <c r="F25" s="13">
        <v>1708</v>
      </c>
      <c r="G25" s="13"/>
    </row>
    <row r="26" spans="1:7" ht="14.25" customHeight="1">
      <c r="A26" s="13" t="s">
        <v>32</v>
      </c>
      <c r="B26" s="17" t="s">
        <v>0</v>
      </c>
      <c r="C26" s="13">
        <v>838</v>
      </c>
      <c r="D26" s="13">
        <v>522</v>
      </c>
      <c r="E26" s="13">
        <v>475</v>
      </c>
      <c r="F26" s="13">
        <v>541</v>
      </c>
      <c r="G26" s="13"/>
    </row>
    <row r="27" spans="1:7" ht="14.25" customHeight="1">
      <c r="A27" s="13" t="s">
        <v>33</v>
      </c>
      <c r="B27" s="17" t="s">
        <v>0</v>
      </c>
      <c r="C27" s="13">
        <v>1928</v>
      </c>
      <c r="D27" s="13">
        <v>1870</v>
      </c>
      <c r="E27" s="13">
        <v>1873</v>
      </c>
      <c r="F27" s="13">
        <v>1749</v>
      </c>
      <c r="G27" s="13"/>
    </row>
    <row r="28" spans="1:7" ht="14.25" customHeight="1">
      <c r="A28" s="13" t="s">
        <v>34</v>
      </c>
      <c r="B28" s="17" t="s">
        <v>0</v>
      </c>
      <c r="C28" s="13">
        <v>2383</v>
      </c>
      <c r="D28" s="13">
        <v>2778</v>
      </c>
      <c r="E28" s="13">
        <v>2549</v>
      </c>
      <c r="F28" s="13">
        <v>2842</v>
      </c>
      <c r="G28" s="13"/>
    </row>
    <row r="29" spans="1:7" ht="14.25" customHeight="1">
      <c r="A29" s="13" t="s">
        <v>61</v>
      </c>
      <c r="B29" s="17" t="s">
        <v>0</v>
      </c>
      <c r="C29" s="13">
        <v>1556</v>
      </c>
      <c r="D29" s="13">
        <v>1707</v>
      </c>
      <c r="E29" s="13">
        <v>1415</v>
      </c>
      <c r="F29" s="13">
        <v>1332</v>
      </c>
      <c r="G29" s="13"/>
    </row>
    <row r="30" spans="1:7" ht="14.25" customHeight="1">
      <c r="A30" s="13" t="s">
        <v>35</v>
      </c>
      <c r="B30" s="17" t="s">
        <v>4</v>
      </c>
      <c r="C30" s="13">
        <v>1940</v>
      </c>
      <c r="D30" s="13">
        <v>1787</v>
      </c>
      <c r="E30" s="13">
        <v>1663</v>
      </c>
      <c r="F30" s="13">
        <v>1749</v>
      </c>
      <c r="G30" s="13"/>
    </row>
    <row r="31" spans="1:7" ht="14.25" customHeight="1">
      <c r="A31" s="13" t="s">
        <v>36</v>
      </c>
      <c r="B31" s="17" t="s">
        <v>0</v>
      </c>
      <c r="C31" s="13">
        <v>1913</v>
      </c>
      <c r="D31" s="13">
        <v>1664</v>
      </c>
      <c r="E31" s="13">
        <v>1454</v>
      </c>
      <c r="F31" s="13">
        <v>1366</v>
      </c>
      <c r="G31" s="13"/>
    </row>
    <row r="32" spans="1:7" ht="14.25" customHeight="1">
      <c r="A32" s="13" t="s">
        <v>37</v>
      </c>
      <c r="B32" s="17" t="s">
        <v>0</v>
      </c>
      <c r="C32" s="13">
        <v>1349</v>
      </c>
      <c r="D32" s="13">
        <v>1807</v>
      </c>
      <c r="E32" s="13">
        <v>1583</v>
      </c>
      <c r="F32" s="13">
        <v>1307</v>
      </c>
      <c r="G32" s="13"/>
    </row>
    <row r="33" spans="1:7" ht="14.25" customHeight="1">
      <c r="A33" s="19" t="s">
        <v>38</v>
      </c>
      <c r="B33" s="17" t="s">
        <v>5</v>
      </c>
      <c r="C33" s="13">
        <v>3349</v>
      </c>
      <c r="D33" s="13">
        <v>2570</v>
      </c>
      <c r="E33" s="13">
        <v>2261</v>
      </c>
      <c r="F33" s="13">
        <v>1789</v>
      </c>
      <c r="G33" s="13"/>
    </row>
    <row r="34" spans="1:7" ht="14.25" customHeight="1">
      <c r="A34" s="19" t="s">
        <v>39</v>
      </c>
      <c r="B34" s="13">
        <v>4595</v>
      </c>
      <c r="C34" s="13">
        <v>4956</v>
      </c>
      <c r="D34" s="13">
        <v>6391</v>
      </c>
      <c r="E34" s="13">
        <v>5837</v>
      </c>
      <c r="F34" s="13">
        <v>5107</v>
      </c>
      <c r="G34" s="13"/>
    </row>
    <row r="35" spans="1:7" ht="14.25" customHeight="1">
      <c r="A35" s="13" t="s">
        <v>40</v>
      </c>
      <c r="B35" s="17" t="s">
        <v>0</v>
      </c>
      <c r="C35" s="13">
        <v>818</v>
      </c>
      <c r="D35" s="13">
        <v>1081</v>
      </c>
      <c r="E35" s="13">
        <v>973</v>
      </c>
      <c r="F35" s="13">
        <v>714</v>
      </c>
      <c r="G35" s="13"/>
    </row>
    <row r="36" spans="1:7" ht="14.25" customHeight="1">
      <c r="A36" s="13" t="s">
        <v>41</v>
      </c>
      <c r="B36" s="17" t="s">
        <v>0</v>
      </c>
      <c r="C36" s="13">
        <v>879</v>
      </c>
      <c r="D36" s="13">
        <v>791</v>
      </c>
      <c r="E36" s="13">
        <v>875</v>
      </c>
      <c r="F36" s="13">
        <v>760</v>
      </c>
      <c r="G36" s="13"/>
    </row>
    <row r="37" spans="1:7" ht="14.25" customHeight="1">
      <c r="A37" s="13" t="s">
        <v>42</v>
      </c>
      <c r="B37" s="17" t="s">
        <v>0</v>
      </c>
      <c r="C37" s="13">
        <v>1076</v>
      </c>
      <c r="D37" s="13">
        <v>1507</v>
      </c>
      <c r="E37" s="13">
        <v>1312</v>
      </c>
      <c r="F37" s="13">
        <v>1249</v>
      </c>
      <c r="G37" s="13"/>
    </row>
    <row r="38" spans="1:7" ht="14.25" customHeight="1">
      <c r="A38" s="13" t="s">
        <v>43</v>
      </c>
      <c r="B38" s="17" t="s">
        <v>0</v>
      </c>
      <c r="C38" s="13">
        <v>324</v>
      </c>
      <c r="D38" s="13">
        <v>516</v>
      </c>
      <c r="E38" s="13">
        <v>493</v>
      </c>
      <c r="F38" s="17" t="s">
        <v>0</v>
      </c>
      <c r="G38" s="13"/>
    </row>
    <row r="39" spans="1:7" ht="14.25" customHeight="1">
      <c r="A39" s="13" t="s">
        <v>44</v>
      </c>
      <c r="B39" s="17" t="s">
        <v>6</v>
      </c>
      <c r="C39" s="13">
        <v>499</v>
      </c>
      <c r="D39" s="13">
        <v>570</v>
      </c>
      <c r="E39" s="13">
        <v>469</v>
      </c>
      <c r="F39" s="13">
        <v>760</v>
      </c>
      <c r="G39" s="13"/>
    </row>
    <row r="40" spans="1:7" ht="14.25" customHeight="1">
      <c r="A40" s="13" t="s">
        <v>45</v>
      </c>
      <c r="B40" s="17" t="s">
        <v>0</v>
      </c>
      <c r="C40" s="13">
        <v>218</v>
      </c>
      <c r="D40" s="13">
        <v>259</v>
      </c>
      <c r="E40" s="13">
        <v>307</v>
      </c>
      <c r="F40" s="13">
        <v>292</v>
      </c>
      <c r="G40" s="13"/>
    </row>
    <row r="41" spans="1:7" ht="14.25" customHeight="1">
      <c r="A41" s="13" t="s">
        <v>46</v>
      </c>
      <c r="B41" s="17" t="s">
        <v>0</v>
      </c>
      <c r="C41" s="13">
        <v>1142</v>
      </c>
      <c r="D41" s="13">
        <v>1663</v>
      </c>
      <c r="E41" s="13">
        <v>1408</v>
      </c>
      <c r="F41" s="13">
        <v>1656</v>
      </c>
      <c r="G41" s="13"/>
    </row>
    <row r="42" spans="1:7" ht="14.25" customHeight="1">
      <c r="A42" s="13" t="s">
        <v>47</v>
      </c>
      <c r="B42" s="17" t="s">
        <v>7</v>
      </c>
      <c r="C42" s="17" t="s">
        <v>7</v>
      </c>
      <c r="D42" s="13">
        <v>4</v>
      </c>
      <c r="E42" s="17" t="s">
        <v>7</v>
      </c>
      <c r="F42" s="17" t="s">
        <v>7</v>
      </c>
      <c r="G42" s="13"/>
    </row>
    <row r="43" spans="1:7" ht="14.25" customHeight="1">
      <c r="A43" s="13" t="s">
        <v>48</v>
      </c>
      <c r="B43" s="13">
        <v>5024</v>
      </c>
      <c r="C43" s="13">
        <v>5217</v>
      </c>
      <c r="D43" s="13">
        <v>5228</v>
      </c>
      <c r="E43" s="13">
        <v>5318</v>
      </c>
      <c r="F43" s="13">
        <v>4031</v>
      </c>
      <c r="G43" s="13"/>
    </row>
    <row r="44" spans="1:7" ht="14.25" customHeight="1">
      <c r="A44" s="13" t="s">
        <v>49</v>
      </c>
      <c r="B44" s="17" t="s">
        <v>0</v>
      </c>
      <c r="C44" s="13">
        <v>672</v>
      </c>
      <c r="D44" s="13">
        <v>495</v>
      </c>
      <c r="E44" s="13">
        <v>589</v>
      </c>
      <c r="F44" s="17" t="s">
        <v>0</v>
      </c>
      <c r="G44" s="13"/>
    </row>
    <row r="45" spans="1:7" ht="14.25" customHeight="1">
      <c r="A45" s="13" t="s">
        <v>50</v>
      </c>
      <c r="B45" s="17" t="s">
        <v>0</v>
      </c>
      <c r="C45" s="13">
        <v>714</v>
      </c>
      <c r="D45" s="13">
        <v>642</v>
      </c>
      <c r="E45" s="13">
        <v>786</v>
      </c>
      <c r="F45" s="17" t="s">
        <v>0</v>
      </c>
      <c r="G45" s="13"/>
    </row>
    <row r="46" spans="1:7" ht="14.25" customHeight="1">
      <c r="A46" s="13" t="s">
        <v>51</v>
      </c>
      <c r="B46" s="17" t="s">
        <v>0</v>
      </c>
      <c r="C46" s="13">
        <v>1523</v>
      </c>
      <c r="D46" s="13">
        <v>1490</v>
      </c>
      <c r="E46" s="13">
        <v>1469</v>
      </c>
      <c r="F46" s="13">
        <v>1347</v>
      </c>
      <c r="G46" s="13"/>
    </row>
    <row r="47" spans="1:7" ht="14.25" customHeight="1">
      <c r="A47" s="13" t="s">
        <v>52</v>
      </c>
      <c r="B47" s="17" t="s">
        <v>0</v>
      </c>
      <c r="C47" s="13">
        <v>242</v>
      </c>
      <c r="D47" s="13">
        <v>324</v>
      </c>
      <c r="E47" s="13">
        <v>311</v>
      </c>
      <c r="F47" s="13">
        <v>213</v>
      </c>
      <c r="G47" s="13"/>
    </row>
    <row r="48" spans="1:7" ht="14.25" customHeight="1">
      <c r="A48" s="13" t="s">
        <v>53</v>
      </c>
      <c r="B48" s="17" t="s">
        <v>0</v>
      </c>
      <c r="C48" s="13">
        <v>1094</v>
      </c>
      <c r="D48" s="13">
        <v>1776</v>
      </c>
      <c r="E48" s="13">
        <v>1742</v>
      </c>
      <c r="F48" s="13">
        <v>2241</v>
      </c>
      <c r="G48" s="13"/>
    </row>
    <row r="49" spans="1:7" ht="14.25" customHeight="1">
      <c r="A49" s="13" t="s">
        <v>54</v>
      </c>
      <c r="B49" s="17" t="s">
        <v>0</v>
      </c>
      <c r="C49" s="13">
        <v>492</v>
      </c>
      <c r="D49" s="13">
        <v>501</v>
      </c>
      <c r="E49" s="13">
        <v>421</v>
      </c>
      <c r="F49" s="13">
        <v>230</v>
      </c>
      <c r="G49" s="13"/>
    </row>
    <row r="50" spans="1:7" ht="14.25" customHeight="1">
      <c r="A50" s="13" t="s">
        <v>55</v>
      </c>
      <c r="B50" s="13">
        <v>1805</v>
      </c>
      <c r="C50" s="13">
        <v>2698</v>
      </c>
      <c r="D50" s="13">
        <v>3350</v>
      </c>
      <c r="E50" s="13">
        <v>3269</v>
      </c>
      <c r="F50" s="13">
        <v>2895</v>
      </c>
      <c r="G50" s="13"/>
    </row>
    <row r="51" spans="1:7" ht="14.25" customHeight="1">
      <c r="A51" s="13" t="s">
        <v>56</v>
      </c>
      <c r="B51" s="17" t="s">
        <v>0</v>
      </c>
      <c r="C51" s="13">
        <v>224</v>
      </c>
      <c r="D51" s="13">
        <v>218</v>
      </c>
      <c r="E51" s="13">
        <v>250</v>
      </c>
      <c r="F51" s="13">
        <v>232</v>
      </c>
      <c r="G51" s="13"/>
    </row>
    <row r="52" spans="1:7" ht="14.25" customHeight="1">
      <c r="A52" s="13" t="s">
        <v>57</v>
      </c>
      <c r="B52" s="17" t="s">
        <v>0</v>
      </c>
      <c r="C52" s="13">
        <v>575</v>
      </c>
      <c r="D52" s="13">
        <v>991</v>
      </c>
      <c r="E52" s="13">
        <v>982</v>
      </c>
      <c r="F52" s="13">
        <v>956</v>
      </c>
      <c r="G52" s="13"/>
    </row>
    <row r="53" spans="1:7" ht="14.25" customHeight="1">
      <c r="A53" s="13" t="s">
        <v>58</v>
      </c>
      <c r="B53" s="17" t="s">
        <v>0</v>
      </c>
      <c r="C53" s="13">
        <v>518</v>
      </c>
      <c r="D53" s="13">
        <v>571</v>
      </c>
      <c r="E53" s="13">
        <v>559</v>
      </c>
      <c r="F53" s="13">
        <v>557</v>
      </c>
      <c r="G53" s="13"/>
    </row>
    <row r="54" spans="1:12" ht="14.25" customHeight="1">
      <c r="A54" s="13" t="s">
        <v>59</v>
      </c>
      <c r="B54" s="17" t="s">
        <v>0</v>
      </c>
      <c r="C54" s="13">
        <v>516</v>
      </c>
      <c r="D54" s="13">
        <v>703</v>
      </c>
      <c r="E54" s="13">
        <v>644</v>
      </c>
      <c r="F54" s="13">
        <v>459</v>
      </c>
      <c r="G54" s="19"/>
      <c r="H54" s="10"/>
      <c r="I54" s="10"/>
      <c r="J54" s="10"/>
      <c r="K54" s="10"/>
      <c r="L54" s="10"/>
    </row>
    <row r="55" spans="1:12" ht="14.25" customHeight="1">
      <c r="A55" s="19" t="s">
        <v>60</v>
      </c>
      <c r="B55" s="120" t="s">
        <v>0</v>
      </c>
      <c r="C55" s="19">
        <v>473</v>
      </c>
      <c r="D55" s="19">
        <v>864</v>
      </c>
      <c r="E55" s="19">
        <v>834</v>
      </c>
      <c r="F55" s="13">
        <v>691</v>
      </c>
      <c r="G55" s="19"/>
      <c r="H55" s="10"/>
      <c r="I55" s="10"/>
      <c r="J55" s="10"/>
      <c r="K55" s="10"/>
      <c r="L55" s="10"/>
    </row>
    <row r="56" spans="1:12" ht="14.25" customHeight="1">
      <c r="A56" s="13" t="s">
        <v>47</v>
      </c>
      <c r="B56" s="17" t="s">
        <v>7</v>
      </c>
      <c r="C56" s="121" t="s">
        <v>7</v>
      </c>
      <c r="D56" s="111">
        <v>3</v>
      </c>
      <c r="E56" s="121" t="s">
        <v>7</v>
      </c>
      <c r="F56" s="121" t="s">
        <v>7</v>
      </c>
      <c r="G56" s="19"/>
      <c r="H56" s="10"/>
      <c r="I56" s="10"/>
      <c r="J56" s="10"/>
      <c r="K56" s="10"/>
      <c r="L56" s="10"/>
    </row>
    <row r="57" spans="1:14" ht="38.25" customHeight="1">
      <c r="A57" s="139" t="s">
        <v>64</v>
      </c>
      <c r="B57" s="139"/>
      <c r="C57" s="139"/>
      <c r="D57" s="139"/>
      <c r="E57" s="139"/>
      <c r="F57" s="139"/>
      <c r="G57" s="33"/>
      <c r="H57" s="33"/>
      <c r="I57" s="33"/>
      <c r="J57" s="118"/>
      <c r="K57" s="118"/>
      <c r="L57" s="118"/>
      <c r="M57" s="118"/>
      <c r="N57" s="118"/>
    </row>
    <row r="58" ht="12">
      <c r="A58" s="13" t="s">
        <v>63</v>
      </c>
    </row>
    <row r="62" ht="14.25" customHeight="1">
      <c r="M62" s="10"/>
    </row>
    <row r="63" spans="9:13" ht="14.25" customHeight="1">
      <c r="I63" s="5" t="s">
        <v>66</v>
      </c>
      <c r="J63" s="122" t="s">
        <v>8</v>
      </c>
      <c r="K63" s="122" t="s">
        <v>500</v>
      </c>
      <c r="L63" s="122" t="s">
        <v>501</v>
      </c>
      <c r="M63" s="123"/>
    </row>
    <row r="64" spans="9:13" ht="14.25" customHeight="1">
      <c r="I64" s="13" t="s">
        <v>9</v>
      </c>
      <c r="J64" s="13">
        <v>40818</v>
      </c>
      <c r="K64" s="13">
        <v>56011</v>
      </c>
      <c r="L64" s="13">
        <v>58656</v>
      </c>
      <c r="M64" s="19"/>
    </row>
    <row r="65" spans="9:13" ht="14.25" customHeight="1">
      <c r="I65" s="13" t="s">
        <v>10</v>
      </c>
      <c r="J65" s="13">
        <v>12140</v>
      </c>
      <c r="K65" s="13">
        <v>14298</v>
      </c>
      <c r="L65" s="13">
        <v>16547</v>
      </c>
      <c r="M65" s="19"/>
    </row>
    <row r="66" spans="9:13" ht="14.25" customHeight="1">
      <c r="I66" s="13" t="s">
        <v>22</v>
      </c>
      <c r="J66" s="13">
        <v>17254</v>
      </c>
      <c r="K66" s="13">
        <v>28842</v>
      </c>
      <c r="L66" s="13">
        <v>27140</v>
      </c>
      <c r="M66" s="19"/>
    </row>
    <row r="67" spans="9:13" ht="14.25" customHeight="1">
      <c r="I67" s="19" t="s">
        <v>39</v>
      </c>
      <c r="J67" s="13">
        <v>4595</v>
      </c>
      <c r="K67" s="13">
        <v>4956</v>
      </c>
      <c r="L67" s="13">
        <v>6391</v>
      </c>
      <c r="M67" s="19"/>
    </row>
    <row r="68" spans="9:13" ht="14.25" customHeight="1">
      <c r="I68" s="13" t="s">
        <v>48</v>
      </c>
      <c r="J68" s="13">
        <v>5024</v>
      </c>
      <c r="K68" s="13">
        <v>5217</v>
      </c>
      <c r="L68" s="13">
        <v>5228</v>
      </c>
      <c r="M68" s="19"/>
    </row>
    <row r="69" spans="9:13" ht="14.25" customHeight="1">
      <c r="I69" s="111" t="s">
        <v>55</v>
      </c>
      <c r="J69" s="111">
        <v>1805</v>
      </c>
      <c r="K69" s="111">
        <v>2698</v>
      </c>
      <c r="L69" s="111">
        <v>3350</v>
      </c>
      <c r="M69" s="19"/>
    </row>
    <row r="70" ht="14.25" customHeight="1">
      <c r="M70" s="10"/>
    </row>
    <row r="71" spans="9:12" ht="14.25" customHeight="1">
      <c r="I71" s="5" t="s">
        <v>67</v>
      </c>
      <c r="J71" s="122" t="s">
        <v>8</v>
      </c>
      <c r="K71" s="122" t="s">
        <v>500</v>
      </c>
      <c r="L71" s="122" t="s">
        <v>501</v>
      </c>
    </row>
    <row r="72" spans="9:12" ht="14.25" customHeight="1">
      <c r="I72" s="13" t="s">
        <v>9</v>
      </c>
      <c r="J72" s="13">
        <v>3299554</v>
      </c>
      <c r="K72" s="13">
        <v>6314170</v>
      </c>
      <c r="L72" s="13">
        <v>9260501</v>
      </c>
    </row>
    <row r="73" spans="9:12" ht="14.25" customHeight="1">
      <c r="I73" s="13" t="s">
        <v>10</v>
      </c>
      <c r="J73" s="13">
        <v>1667025</v>
      </c>
      <c r="K73" s="13">
        <v>2960107</v>
      </c>
      <c r="L73" s="13">
        <v>3998340</v>
      </c>
    </row>
    <row r="74" spans="9:12" ht="14.25" customHeight="1">
      <c r="I74" s="13" t="s">
        <v>22</v>
      </c>
      <c r="J74" s="19">
        <v>981181</v>
      </c>
      <c r="K74" s="19">
        <v>2247926</v>
      </c>
      <c r="L74" s="19">
        <v>3570734</v>
      </c>
    </row>
    <row r="75" spans="9:12" ht="14.25" customHeight="1">
      <c r="I75" s="19" t="s">
        <v>39</v>
      </c>
      <c r="J75" s="19">
        <v>171623</v>
      </c>
      <c r="K75" s="19">
        <v>418904</v>
      </c>
      <c r="L75" s="19">
        <v>598303</v>
      </c>
    </row>
    <row r="76" spans="9:12" ht="14.25" customHeight="1">
      <c r="I76" s="13" t="s">
        <v>48</v>
      </c>
      <c r="J76" s="13">
        <v>186085</v>
      </c>
      <c r="K76" s="13">
        <v>275628</v>
      </c>
      <c r="L76" s="13">
        <v>484001</v>
      </c>
    </row>
    <row r="77" spans="9:12" ht="14.25" customHeight="1">
      <c r="I77" s="111" t="s">
        <v>55</v>
      </c>
      <c r="J77" s="111">
        <v>293640</v>
      </c>
      <c r="K77" s="111">
        <v>411605</v>
      </c>
      <c r="L77" s="111">
        <v>609123</v>
      </c>
    </row>
    <row r="78" ht="14.25" customHeight="1"/>
    <row r="79" spans="9:12" ht="14.25" customHeight="1">
      <c r="I79" s="5" t="s">
        <v>68</v>
      </c>
      <c r="J79" s="122" t="s">
        <v>8</v>
      </c>
      <c r="K79" s="122" t="s">
        <v>500</v>
      </c>
      <c r="L79" s="122" t="s">
        <v>501</v>
      </c>
    </row>
    <row r="80" spans="9:12" ht="14.25" customHeight="1">
      <c r="I80" s="13" t="s">
        <v>9</v>
      </c>
      <c r="J80" s="86">
        <v>403511</v>
      </c>
      <c r="K80" s="86">
        <v>631106</v>
      </c>
      <c r="L80" s="86">
        <v>703278</v>
      </c>
    </row>
    <row r="81" spans="9:12" ht="14.25" customHeight="1">
      <c r="I81" s="13" t="s">
        <v>10</v>
      </c>
      <c r="J81" s="86">
        <v>136891</v>
      </c>
      <c r="K81" s="86">
        <v>212274</v>
      </c>
      <c r="L81" s="86">
        <v>210954</v>
      </c>
    </row>
    <row r="82" spans="9:12" ht="14.25" customHeight="1">
      <c r="I82" s="19" t="s">
        <v>22</v>
      </c>
      <c r="J82" s="90">
        <v>181131</v>
      </c>
      <c r="K82" s="90">
        <v>297828</v>
      </c>
      <c r="L82" s="90">
        <v>354037</v>
      </c>
    </row>
    <row r="83" spans="9:12" ht="14.25" customHeight="1">
      <c r="I83" s="19" t="s">
        <v>39</v>
      </c>
      <c r="J83" s="90">
        <v>25923</v>
      </c>
      <c r="K83" s="90">
        <v>50872</v>
      </c>
      <c r="L83" s="90">
        <v>60294</v>
      </c>
    </row>
    <row r="84" spans="9:12" ht="14.25" customHeight="1">
      <c r="I84" s="13" t="s">
        <v>48</v>
      </c>
      <c r="J84" s="86">
        <v>21839</v>
      </c>
      <c r="K84" s="86">
        <v>28573</v>
      </c>
      <c r="L84" s="86">
        <v>37518</v>
      </c>
    </row>
    <row r="85" spans="9:12" ht="14.25" customHeight="1">
      <c r="I85" s="111" t="s">
        <v>55</v>
      </c>
      <c r="J85" s="119">
        <v>37727</v>
      </c>
      <c r="K85" s="119">
        <v>41559</v>
      </c>
      <c r="L85" s="119">
        <v>40475</v>
      </c>
    </row>
    <row r="86" ht="14.25" customHeight="1"/>
    <row r="87" ht="13.5" customHeight="1"/>
    <row r="88" ht="13.5" customHeight="1">
      <c r="I88" t="s">
        <v>65</v>
      </c>
    </row>
    <row r="89" spans="9:12" ht="13.5" customHeight="1">
      <c r="I89" s="5"/>
      <c r="J89" s="122" t="s">
        <v>8</v>
      </c>
      <c r="K89" s="122" t="s">
        <v>500</v>
      </c>
      <c r="L89" s="122" t="s">
        <v>501</v>
      </c>
    </row>
    <row r="90" spans="9:12" ht="13.5" customHeight="1">
      <c r="I90" s="13" t="s">
        <v>70</v>
      </c>
      <c r="J90" s="95">
        <f>(J72/J64)*1000</f>
        <v>80835.75873389191</v>
      </c>
      <c r="K90" s="95">
        <f>(K72/K64)*1000</f>
        <v>112730.89214618556</v>
      </c>
      <c r="L90" s="95">
        <f>(L72/L64)*1000</f>
        <v>157878.15398254228</v>
      </c>
    </row>
    <row r="91" spans="9:12" ht="13.5" customHeight="1">
      <c r="I91" s="13" t="s">
        <v>281</v>
      </c>
      <c r="J91" s="95">
        <f aca="true" t="shared" si="0" ref="J91:L95">(J73/J65)*1000</f>
        <v>137316.7215815486</v>
      </c>
      <c r="K91" s="95">
        <f t="shared" si="0"/>
        <v>207029.4446775773</v>
      </c>
      <c r="L91" s="95">
        <f t="shared" si="0"/>
        <v>241635.34175379222</v>
      </c>
    </row>
    <row r="92" spans="9:12" ht="13.5" customHeight="1">
      <c r="I92" s="13" t="s">
        <v>282</v>
      </c>
      <c r="J92" s="95">
        <f t="shared" si="0"/>
        <v>56866.87145009853</v>
      </c>
      <c r="K92" s="95">
        <f t="shared" si="0"/>
        <v>77939.32459607517</v>
      </c>
      <c r="L92" s="95">
        <f t="shared" si="0"/>
        <v>131567.20707442888</v>
      </c>
    </row>
    <row r="93" spans="9:12" ht="13.5" customHeight="1">
      <c r="I93" s="19" t="s">
        <v>284</v>
      </c>
      <c r="J93" s="95">
        <f t="shared" si="0"/>
        <v>37349.94559303591</v>
      </c>
      <c r="K93" s="95">
        <f t="shared" si="0"/>
        <v>84524.61662631154</v>
      </c>
      <c r="L93" s="95">
        <f t="shared" si="0"/>
        <v>93616.49194179314</v>
      </c>
    </row>
    <row r="94" spans="9:12" ht="13.5" customHeight="1">
      <c r="I94" s="13" t="s">
        <v>285</v>
      </c>
      <c r="J94" s="95">
        <f t="shared" si="0"/>
        <v>37039.21178343949</v>
      </c>
      <c r="K94" s="95">
        <f t="shared" si="0"/>
        <v>52832.662449683725</v>
      </c>
      <c r="L94" s="95">
        <f t="shared" si="0"/>
        <v>92578.61514919663</v>
      </c>
    </row>
    <row r="95" spans="9:12" ht="13.5" customHeight="1">
      <c r="I95" s="111" t="s">
        <v>286</v>
      </c>
      <c r="J95" s="93">
        <f t="shared" si="0"/>
        <v>162681.4404432133</v>
      </c>
      <c r="K95" s="93">
        <f t="shared" si="0"/>
        <v>152559.30318754632</v>
      </c>
      <c r="L95" s="93">
        <f t="shared" si="0"/>
        <v>181827.76119402985</v>
      </c>
    </row>
    <row r="96" spans="9:12" ht="13.5" customHeight="1">
      <c r="I96" s="19"/>
      <c r="J96" s="19"/>
      <c r="K96" s="19"/>
      <c r="L96" s="19"/>
    </row>
    <row r="97" spans="9:12" ht="13.5" customHeight="1">
      <c r="I97" s="19"/>
      <c r="J97" s="19"/>
      <c r="K97" s="19"/>
      <c r="L97" s="19"/>
    </row>
    <row r="98" ht="13.5" customHeight="1">
      <c r="I98" t="s">
        <v>69</v>
      </c>
    </row>
    <row r="99" spans="9:12" ht="13.5" customHeight="1">
      <c r="I99" s="5"/>
      <c r="J99" s="122" t="s">
        <v>8</v>
      </c>
      <c r="K99" s="122" t="s">
        <v>500</v>
      </c>
      <c r="L99" s="122" t="s">
        <v>501</v>
      </c>
    </row>
    <row r="100" spans="9:12" ht="13.5" customHeight="1">
      <c r="I100" s="13" t="s">
        <v>70</v>
      </c>
      <c r="J100" s="91">
        <f>(J80/J64)</f>
        <v>9.885614189818217</v>
      </c>
      <c r="K100" s="91">
        <f>(K80/K64)</f>
        <v>11.26753673385585</v>
      </c>
      <c r="L100" s="91">
        <f>(L80/L64)</f>
        <v>11.989873158756138</v>
      </c>
    </row>
    <row r="101" spans="9:12" ht="13.5" customHeight="1">
      <c r="I101" s="13" t="s">
        <v>281</v>
      </c>
      <c r="J101" s="91">
        <f aca="true" t="shared" si="1" ref="J101:L105">(J81/J65)</f>
        <v>11.276029654036243</v>
      </c>
      <c r="K101" s="91">
        <f t="shared" si="1"/>
        <v>14.846412085606378</v>
      </c>
      <c r="L101" s="91">
        <f t="shared" si="1"/>
        <v>12.748776213210855</v>
      </c>
    </row>
    <row r="102" spans="9:12" ht="13.5" customHeight="1">
      <c r="I102" s="13" t="s">
        <v>282</v>
      </c>
      <c r="J102" s="91">
        <f t="shared" si="1"/>
        <v>10.497913527298017</v>
      </c>
      <c r="K102" s="91">
        <f t="shared" si="1"/>
        <v>10.326190971499896</v>
      </c>
      <c r="L102" s="91">
        <f t="shared" si="1"/>
        <v>13.044841562269713</v>
      </c>
    </row>
    <row r="103" spans="9:12" ht="13.5" customHeight="1">
      <c r="I103" s="19" t="s">
        <v>284</v>
      </c>
      <c r="J103" s="91">
        <f t="shared" si="1"/>
        <v>5.6415669205658325</v>
      </c>
      <c r="K103" s="91">
        <f t="shared" si="1"/>
        <v>10.264729620661823</v>
      </c>
      <c r="L103" s="91">
        <f t="shared" si="1"/>
        <v>9.434204349867</v>
      </c>
    </row>
    <row r="104" spans="9:12" ht="13.5" customHeight="1">
      <c r="I104" s="13" t="s">
        <v>285</v>
      </c>
      <c r="J104" s="91">
        <f t="shared" si="1"/>
        <v>4.346934713375796</v>
      </c>
      <c r="K104" s="91">
        <f t="shared" si="1"/>
        <v>5.476902434349243</v>
      </c>
      <c r="L104" s="91">
        <f t="shared" si="1"/>
        <v>7.176358071920428</v>
      </c>
    </row>
    <row r="105" spans="9:12" ht="13.5" customHeight="1">
      <c r="I105" s="111" t="s">
        <v>286</v>
      </c>
      <c r="J105" s="124">
        <f t="shared" si="1"/>
        <v>20.901385041551247</v>
      </c>
      <c r="K105" s="124">
        <f t="shared" si="1"/>
        <v>15.403632320237213</v>
      </c>
      <c r="L105" s="124">
        <f t="shared" si="1"/>
        <v>12.082089552238806</v>
      </c>
    </row>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mergeCells count="1">
    <mergeCell ref="A57:F57"/>
  </mergeCells>
  <printOptions/>
  <pageMargins left="0.7874015748031497" right="0.1968503937007874" top="0.1968503937007874" bottom="0.1968503937007874" header="0.5118110236220472" footer="0.5118110236220472"/>
  <pageSetup horizontalDpi="600" verticalDpi="600" orientation="portrait" paperSize="9" scale="99" r:id="rId2"/>
  <rowBreaks count="2" manualBreakCount="2">
    <brk id="58" max="6" man="1"/>
    <brk id="89" max="6" man="1"/>
  </rowBreaks>
  <drawing r:id="rId1"/>
</worksheet>
</file>

<file path=xl/worksheets/sheet7.xml><?xml version="1.0" encoding="utf-8"?>
<worksheet xmlns="http://schemas.openxmlformats.org/spreadsheetml/2006/main" xmlns:r="http://schemas.openxmlformats.org/officeDocument/2006/relationships">
  <dimension ref="A2:B58"/>
  <sheetViews>
    <sheetView view="pageBreakPreview" zoomScale="60" zoomScaleNormal="90" workbookViewId="0" topLeftCell="A1">
      <selection activeCell="A40" sqref="A40"/>
    </sheetView>
  </sheetViews>
  <sheetFormatPr defaultColWidth="9.00390625" defaultRowHeight="12.75"/>
  <cols>
    <col min="1" max="2" width="49.75390625" style="13" customWidth="1"/>
    <col min="3" max="3" width="8.25390625" style="13" customWidth="1"/>
    <col min="4" max="16384" width="9.125" style="13" customWidth="1"/>
  </cols>
  <sheetData>
    <row r="1" ht="15.75" customHeight="1"/>
    <row r="2" ht="13.5">
      <c r="A2" s="2" t="s">
        <v>349</v>
      </c>
    </row>
    <row r="3" ht="15" customHeight="1"/>
    <row r="4" spans="1:2" s="86" customFormat="1" ht="15" customHeight="1">
      <c r="A4" s="106" t="s">
        <v>327</v>
      </c>
      <c r="B4" s="89" t="s">
        <v>309</v>
      </c>
    </row>
    <row r="5" spans="1:2" ht="13.5" customHeight="1">
      <c r="A5" s="109" t="s">
        <v>322</v>
      </c>
      <c r="B5" s="105"/>
    </row>
    <row r="6" spans="1:2" ht="13.5" customHeight="1">
      <c r="A6" s="107"/>
      <c r="B6" s="104" t="s">
        <v>310</v>
      </c>
    </row>
    <row r="7" spans="1:2" ht="13.5" customHeight="1">
      <c r="A7" s="107"/>
      <c r="B7" s="146" t="s">
        <v>311</v>
      </c>
    </row>
    <row r="8" spans="1:2" ht="13.5" customHeight="1">
      <c r="A8" s="107"/>
      <c r="B8" s="146"/>
    </row>
    <row r="9" spans="1:2" ht="13.5" customHeight="1">
      <c r="A9" s="107" t="s">
        <v>323</v>
      </c>
      <c r="B9" s="103"/>
    </row>
    <row r="10" spans="1:2" ht="13.5" customHeight="1">
      <c r="A10" s="107" t="s">
        <v>324</v>
      </c>
      <c r="B10" s="103"/>
    </row>
    <row r="11" spans="1:2" ht="13.5" customHeight="1">
      <c r="A11" s="107" t="s">
        <v>325</v>
      </c>
      <c r="B11" s="103"/>
    </row>
    <row r="12" spans="1:2" ht="13.5" customHeight="1">
      <c r="A12" s="107" t="s">
        <v>326</v>
      </c>
      <c r="B12" s="103"/>
    </row>
    <row r="13" spans="1:2" ht="13.5" customHeight="1">
      <c r="A13" s="107"/>
      <c r="B13" s="146" t="s">
        <v>320</v>
      </c>
    </row>
    <row r="14" spans="1:2" ht="13.5" customHeight="1">
      <c r="A14" s="107"/>
      <c r="B14" s="146"/>
    </row>
    <row r="15" spans="1:2" ht="4.5" customHeight="1" hidden="1">
      <c r="A15" s="107"/>
      <c r="B15" s="146"/>
    </row>
    <row r="16" spans="1:2" ht="13.5" customHeight="1">
      <c r="A16" s="107"/>
      <c r="B16" s="146" t="s">
        <v>321</v>
      </c>
    </row>
    <row r="17" spans="1:2" ht="3.75" customHeight="1">
      <c r="A17" s="107"/>
      <c r="B17" s="146"/>
    </row>
    <row r="18" spans="1:2" ht="13.5" customHeight="1">
      <c r="A18" s="107"/>
      <c r="B18" s="103" t="s">
        <v>346</v>
      </c>
    </row>
    <row r="19" spans="1:2" ht="13.5" customHeight="1">
      <c r="A19" s="107"/>
      <c r="B19" s="103" t="s">
        <v>345</v>
      </c>
    </row>
    <row r="20" spans="1:2" ht="13.5" customHeight="1">
      <c r="A20" s="107"/>
      <c r="B20" s="146" t="s">
        <v>312</v>
      </c>
    </row>
    <row r="21" spans="1:2" ht="13.5" customHeight="1">
      <c r="A21" s="107" t="s">
        <v>328</v>
      </c>
      <c r="B21" s="146"/>
    </row>
    <row r="22" spans="1:2" ht="13.5" customHeight="1">
      <c r="A22" s="107" t="s">
        <v>329</v>
      </c>
      <c r="B22" s="103"/>
    </row>
    <row r="23" spans="1:2" ht="13.5" customHeight="1">
      <c r="A23" s="107" t="s">
        <v>330</v>
      </c>
      <c r="B23" s="103"/>
    </row>
    <row r="24" spans="1:2" ht="13.5" customHeight="1">
      <c r="A24" s="107"/>
      <c r="B24" s="146" t="s">
        <v>313</v>
      </c>
    </row>
    <row r="25" spans="1:2" ht="13.5" customHeight="1">
      <c r="A25" s="107"/>
      <c r="B25" s="146"/>
    </row>
    <row r="26" spans="1:2" ht="8.25" customHeight="1">
      <c r="A26" s="107"/>
      <c r="B26" s="146" t="s">
        <v>314</v>
      </c>
    </row>
    <row r="27" spans="1:2" ht="13.5" customHeight="1" hidden="1">
      <c r="A27" s="107"/>
      <c r="B27" s="146"/>
    </row>
    <row r="28" spans="1:2" ht="13.5" customHeight="1">
      <c r="A28" s="107"/>
      <c r="B28" s="146"/>
    </row>
    <row r="29" spans="1:2" ht="13.5" customHeight="1">
      <c r="A29" s="107"/>
      <c r="B29" s="146"/>
    </row>
    <row r="30" spans="1:2" ht="13.5" customHeight="1">
      <c r="A30" s="107"/>
      <c r="B30" s="146"/>
    </row>
    <row r="31" spans="1:2" ht="13.5" customHeight="1">
      <c r="A31" s="107"/>
      <c r="B31" s="103" t="s">
        <v>315</v>
      </c>
    </row>
    <row r="32" spans="1:2" ht="13.5" customHeight="1">
      <c r="A32" s="107" t="s">
        <v>351</v>
      </c>
      <c r="B32" s="103"/>
    </row>
    <row r="33" spans="1:2" ht="13.5" customHeight="1">
      <c r="A33" s="107"/>
      <c r="B33" s="103" t="s">
        <v>347</v>
      </c>
    </row>
    <row r="34" spans="1:2" ht="13.5" customHeight="1">
      <c r="A34" s="107"/>
      <c r="B34" s="103" t="s">
        <v>343</v>
      </c>
    </row>
    <row r="35" spans="1:2" ht="13.5" customHeight="1">
      <c r="A35" s="107"/>
      <c r="B35" s="146" t="s">
        <v>319</v>
      </c>
    </row>
    <row r="36" spans="1:2" ht="13.5" customHeight="1">
      <c r="A36" s="107"/>
      <c r="B36" s="146"/>
    </row>
    <row r="37" spans="1:2" ht="13.5" customHeight="1">
      <c r="A37" s="107"/>
      <c r="B37" s="103" t="s">
        <v>316</v>
      </c>
    </row>
    <row r="38" spans="1:2" ht="13.5" customHeight="1">
      <c r="A38" s="107" t="s">
        <v>352</v>
      </c>
      <c r="B38" s="103"/>
    </row>
    <row r="39" spans="1:2" ht="13.5" customHeight="1">
      <c r="A39" s="107" t="s">
        <v>331</v>
      </c>
      <c r="B39" s="103"/>
    </row>
    <row r="40" spans="1:2" ht="13.5" customHeight="1">
      <c r="A40" s="107" t="s">
        <v>332</v>
      </c>
      <c r="B40" s="103" t="s">
        <v>348</v>
      </c>
    </row>
    <row r="41" spans="1:2" ht="13.5" customHeight="1">
      <c r="A41" s="107" t="s">
        <v>353</v>
      </c>
      <c r="B41" s="146" t="s">
        <v>318</v>
      </c>
    </row>
    <row r="42" spans="1:2" ht="13.5" customHeight="1">
      <c r="A42" s="107" t="s">
        <v>333</v>
      </c>
      <c r="B42" s="146"/>
    </row>
    <row r="43" spans="1:2" ht="13.5" customHeight="1">
      <c r="A43" s="107"/>
      <c r="B43" s="103" t="s">
        <v>317</v>
      </c>
    </row>
    <row r="44" spans="1:2" ht="13.5" customHeight="1">
      <c r="A44" s="107" t="s">
        <v>334</v>
      </c>
      <c r="B44" s="104"/>
    </row>
    <row r="45" spans="1:2" ht="13.5" customHeight="1">
      <c r="A45" s="107" t="s">
        <v>335</v>
      </c>
      <c r="B45" s="104"/>
    </row>
    <row r="46" spans="1:2" ht="13.5" customHeight="1">
      <c r="A46" s="107"/>
      <c r="B46" s="104" t="s">
        <v>344</v>
      </c>
    </row>
    <row r="47" spans="1:2" ht="13.5" customHeight="1">
      <c r="A47" s="107" t="s">
        <v>336</v>
      </c>
      <c r="B47" s="104"/>
    </row>
    <row r="48" spans="1:2" ht="13.5" customHeight="1">
      <c r="A48" s="107" t="s">
        <v>337</v>
      </c>
      <c r="B48" s="104"/>
    </row>
    <row r="49" spans="1:2" ht="13.5" customHeight="1">
      <c r="A49" s="107" t="s">
        <v>354</v>
      </c>
      <c r="B49" s="104"/>
    </row>
    <row r="50" spans="1:2" ht="13.5" customHeight="1">
      <c r="A50" s="107" t="s">
        <v>355</v>
      </c>
      <c r="B50" s="104"/>
    </row>
    <row r="51" spans="1:2" ht="13.5" customHeight="1">
      <c r="A51" s="107" t="s">
        <v>338</v>
      </c>
      <c r="B51" s="104"/>
    </row>
    <row r="52" spans="1:2" ht="13.5" customHeight="1">
      <c r="A52" s="107" t="s">
        <v>339</v>
      </c>
      <c r="B52" s="104"/>
    </row>
    <row r="53" spans="1:2" ht="13.5" customHeight="1">
      <c r="A53" s="107" t="s">
        <v>356</v>
      </c>
      <c r="B53" s="104"/>
    </row>
    <row r="54" spans="1:2" ht="13.5" customHeight="1">
      <c r="A54" s="107" t="s">
        <v>340</v>
      </c>
      <c r="B54" s="104"/>
    </row>
    <row r="55" spans="1:2" ht="13.5" customHeight="1">
      <c r="A55" s="107" t="s">
        <v>341</v>
      </c>
      <c r="B55" s="104"/>
    </row>
    <row r="56" spans="1:2" ht="13.5" customHeight="1">
      <c r="A56" s="107" t="s">
        <v>342</v>
      </c>
      <c r="B56" s="104"/>
    </row>
    <row r="57" spans="1:2" ht="13.5" customHeight="1">
      <c r="A57" s="108" t="s">
        <v>350</v>
      </c>
      <c r="B57" s="104"/>
    </row>
    <row r="58" spans="1:2" ht="13.5" customHeight="1">
      <c r="A58" s="9" t="s">
        <v>403</v>
      </c>
      <c r="B58" s="9"/>
    </row>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8">
    <mergeCell ref="B7:B8"/>
    <mergeCell ref="B16:B17"/>
    <mergeCell ref="B20:B21"/>
    <mergeCell ref="B13:B15"/>
    <mergeCell ref="B24:B25"/>
    <mergeCell ref="B26:B30"/>
    <mergeCell ref="B35:B36"/>
    <mergeCell ref="B41:B42"/>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Ｉｃｈｉｒｏ　IWASAKI</dc:creator>
  <cp:keywords/>
  <dc:description/>
  <cp:lastModifiedBy>一橋大学</cp:lastModifiedBy>
  <cp:lastPrinted>2000-10-19T07:44:07Z</cp:lastPrinted>
  <dcterms:created xsi:type="dcterms:W3CDTF">1999-08-31T05:21:56Z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